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tacifs01\blp_homes$\blp_jungo\Documents\CMI\5faeba68d36c4fa3a9cafc387c08d251\"/>
    </mc:Choice>
  </mc:AlternateContent>
  <xr:revisionPtr revIDLastSave="0" documentId="13_ncr:1_{3C9E0D6F-A8BD-4541-9BB9-D9AE09CF43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U- und DU-Werte bestehend" sheetId="2" r:id="rId1"/>
    <sheet name="Versuche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2" l="1"/>
  <c r="P24" i="2" s="1"/>
  <c r="P25" i="2" s="1"/>
  <c r="P23" i="2"/>
  <c r="P35" i="2"/>
  <c r="J36" i="2"/>
  <c r="P36" i="2" s="1"/>
  <c r="P37" i="2" s="1"/>
  <c r="P38" i="2" l="1"/>
  <c r="P22" i="2"/>
  <c r="O112" i="2"/>
  <c r="Q112" i="2" s="1"/>
  <c r="O111" i="2"/>
  <c r="Q111" i="2" s="1"/>
  <c r="O110" i="2"/>
  <c r="Q110" i="2" s="1"/>
  <c r="O109" i="2"/>
  <c r="Q109" i="2" s="1"/>
  <c r="O108" i="2"/>
  <c r="Q108" i="2" s="1"/>
  <c r="O107" i="2"/>
  <c r="Q107" i="2" s="1"/>
  <c r="O106" i="2"/>
  <c r="Q106" i="2" s="1"/>
  <c r="O105" i="2"/>
  <c r="Q105" i="2" s="1"/>
  <c r="O104" i="2"/>
  <c r="Q104" i="2" s="1"/>
  <c r="O103" i="2"/>
  <c r="Q103" i="2" s="1"/>
  <c r="O102" i="2"/>
  <c r="Q102" i="2" s="1"/>
  <c r="O101" i="2"/>
  <c r="Q101" i="2" s="1"/>
  <c r="O100" i="2"/>
  <c r="Q100" i="2" s="1"/>
  <c r="O99" i="2"/>
  <c r="Q99" i="2" s="1"/>
  <c r="O98" i="2"/>
  <c r="Q98" i="2" s="1"/>
  <c r="O97" i="2"/>
  <c r="Q97" i="2" s="1"/>
  <c r="O96" i="2"/>
  <c r="Q96" i="2" s="1"/>
  <c r="O95" i="2"/>
  <c r="Q95" i="2" s="1"/>
  <c r="O94" i="2"/>
  <c r="Q94" i="2" s="1"/>
  <c r="O93" i="2"/>
  <c r="Q93" i="2" s="1"/>
  <c r="O92" i="2"/>
  <c r="Q92" i="2" s="1"/>
  <c r="O91" i="2"/>
  <c r="Q91" i="2" s="1"/>
  <c r="O90" i="2"/>
  <c r="Q90" i="2" s="1"/>
  <c r="O89" i="2"/>
  <c r="Q89" i="2" s="1"/>
  <c r="O88" i="2"/>
  <c r="Q88" i="2" s="1"/>
  <c r="O87" i="2"/>
  <c r="Q87" i="2" s="1"/>
  <c r="O86" i="2"/>
  <c r="Q86" i="2" s="1"/>
  <c r="O85" i="2"/>
  <c r="Q85" i="2" s="1"/>
  <c r="O84" i="2"/>
  <c r="Q84" i="2" s="1"/>
  <c r="O83" i="2"/>
  <c r="Q83" i="2" s="1"/>
  <c r="O82" i="2"/>
  <c r="Q82" i="2" s="1"/>
  <c r="O81" i="2"/>
  <c r="Q81" i="2" s="1"/>
  <c r="O80" i="2"/>
  <c r="Q80" i="2" s="1"/>
  <c r="O53" i="2"/>
  <c r="Q53" i="2" s="1"/>
  <c r="P106" i="2" l="1"/>
  <c r="P90" i="2"/>
  <c r="P82" i="2"/>
  <c r="P98" i="2"/>
  <c r="P86" i="2"/>
  <c r="P94" i="2"/>
  <c r="P102" i="2"/>
  <c r="P110" i="2"/>
  <c r="P80" i="2"/>
  <c r="P84" i="2"/>
  <c r="P88" i="2"/>
  <c r="P92" i="2"/>
  <c r="P96" i="2"/>
  <c r="P100" i="2"/>
  <c r="P104" i="2"/>
  <c r="P108" i="2"/>
  <c r="P112" i="2"/>
  <c r="R81" i="2"/>
  <c r="R83" i="2"/>
  <c r="R85" i="2"/>
  <c r="R87" i="2"/>
  <c r="R89" i="2"/>
  <c r="R91" i="2"/>
  <c r="R93" i="2"/>
  <c r="R95" i="2"/>
  <c r="R97" i="2"/>
  <c r="R99" i="2"/>
  <c r="R101" i="2"/>
  <c r="R103" i="2"/>
  <c r="R105" i="2"/>
  <c r="R107" i="2"/>
  <c r="R109" i="2"/>
  <c r="R111" i="2"/>
  <c r="R80" i="2"/>
  <c r="P81" i="2"/>
  <c r="R82" i="2"/>
  <c r="P83" i="2"/>
  <c r="R84" i="2"/>
  <c r="P85" i="2"/>
  <c r="R86" i="2"/>
  <c r="P87" i="2"/>
  <c r="R88" i="2"/>
  <c r="P89" i="2"/>
  <c r="R90" i="2"/>
  <c r="P91" i="2"/>
  <c r="R92" i="2"/>
  <c r="P93" i="2"/>
  <c r="R94" i="2"/>
  <c r="P95" i="2"/>
  <c r="R96" i="2"/>
  <c r="P97" i="2"/>
  <c r="R98" i="2"/>
  <c r="P99" i="2"/>
  <c r="R100" i="2"/>
  <c r="P101" i="2"/>
  <c r="R102" i="2"/>
  <c r="P103" i="2"/>
  <c r="R104" i="2"/>
  <c r="P105" i="2"/>
  <c r="R106" i="2"/>
  <c r="P107" i="2"/>
  <c r="R108" i="2"/>
  <c r="P109" i="2"/>
  <c r="R110" i="2"/>
  <c r="P111" i="2"/>
  <c r="R112" i="2"/>
  <c r="P26" i="2"/>
  <c r="R53" i="2"/>
  <c r="P53" i="2"/>
  <c r="O65" i="2"/>
  <c r="Q65" i="2" s="1"/>
  <c r="O61" i="2"/>
  <c r="Q61" i="2" s="1"/>
  <c r="P61" i="2" l="1"/>
  <c r="R65" i="2"/>
  <c r="R61" i="2"/>
  <c r="P65" i="2"/>
  <c r="N113" i="2"/>
  <c r="N14" i="2" s="1"/>
  <c r="M113" i="2"/>
  <c r="M14" i="2" s="1"/>
  <c r="L113" i="2"/>
  <c r="L14" i="2" s="1"/>
  <c r="K113" i="2"/>
  <c r="K14" i="2" s="1"/>
  <c r="J113" i="2"/>
  <c r="J14" i="2" s="1"/>
  <c r="I113" i="2"/>
  <c r="I14" i="2" s="1"/>
  <c r="H113" i="2"/>
  <c r="H14" i="2" s="1"/>
  <c r="G113" i="2"/>
  <c r="G14" i="2" s="1"/>
  <c r="F113" i="2"/>
  <c r="F14" i="2" s="1"/>
  <c r="N75" i="2"/>
  <c r="N13" i="2" s="1"/>
  <c r="M75" i="2"/>
  <c r="M13" i="2" s="1"/>
  <c r="L75" i="2"/>
  <c r="L13" i="2" s="1"/>
  <c r="K75" i="2"/>
  <c r="K13" i="2" s="1"/>
  <c r="J75" i="2"/>
  <c r="J13" i="2" s="1"/>
  <c r="I75" i="2"/>
  <c r="I13" i="2" s="1"/>
  <c r="H75" i="2"/>
  <c r="H13" i="2" s="1"/>
  <c r="G75" i="2"/>
  <c r="G13" i="2" s="1"/>
  <c r="F75" i="2"/>
  <c r="O74" i="2"/>
  <c r="Q74" i="2" s="1"/>
  <c r="O73" i="2"/>
  <c r="Q73" i="2" s="1"/>
  <c r="O72" i="2"/>
  <c r="Q72" i="2" s="1"/>
  <c r="O71" i="2"/>
  <c r="Q71" i="2" s="1"/>
  <c r="O70" i="2"/>
  <c r="Q70" i="2" s="1"/>
  <c r="O69" i="2"/>
  <c r="Q69" i="2" s="1"/>
  <c r="O68" i="2"/>
  <c r="Q68" i="2" s="1"/>
  <c r="O67" i="2"/>
  <c r="Q67" i="2" s="1"/>
  <c r="O66" i="2"/>
  <c r="Q66" i="2" s="1"/>
  <c r="O64" i="2"/>
  <c r="Q64" i="2" s="1"/>
  <c r="O63" i="2"/>
  <c r="Q63" i="2" s="1"/>
  <c r="O62" i="2"/>
  <c r="Q62" i="2" s="1"/>
  <c r="O60" i="2"/>
  <c r="Q60" i="2" s="1"/>
  <c r="O59" i="2"/>
  <c r="Q59" i="2" s="1"/>
  <c r="O58" i="2"/>
  <c r="Q58" i="2" s="1"/>
  <c r="O57" i="2"/>
  <c r="Q57" i="2" s="1"/>
  <c r="O56" i="2"/>
  <c r="Q56" i="2" s="1"/>
  <c r="O55" i="2"/>
  <c r="Q55" i="2" s="1"/>
  <c r="O54" i="2"/>
  <c r="Q54" i="2" s="1"/>
  <c r="O52" i="2"/>
  <c r="Q52" i="2" s="1"/>
  <c r="O51" i="2"/>
  <c r="Q51" i="2" s="1"/>
  <c r="O50" i="2"/>
  <c r="Q50" i="2" s="1"/>
  <c r="O49" i="2"/>
  <c r="Q49" i="2" s="1"/>
  <c r="O48" i="2"/>
  <c r="Q48" i="2" s="1"/>
  <c r="O47" i="2"/>
  <c r="Q47" i="2" s="1"/>
  <c r="O46" i="2"/>
  <c r="Q46" i="2" s="1"/>
  <c r="O45" i="2"/>
  <c r="Q45" i="2" s="1"/>
  <c r="O44" i="2"/>
  <c r="Q44" i="2" s="1"/>
  <c r="O43" i="2"/>
  <c r="Q43" i="2" s="1"/>
  <c r="O42" i="2"/>
  <c r="Q42" i="2" s="1"/>
  <c r="P34" i="2"/>
  <c r="F13" i="2"/>
  <c r="O66" i="1"/>
  <c r="Q66" i="1" s="1"/>
  <c r="O140" i="1"/>
  <c r="Q140" i="1" s="1"/>
  <c r="P140" i="1" l="1"/>
  <c r="N15" i="2"/>
  <c r="L15" i="2"/>
  <c r="J15" i="2"/>
  <c r="H15" i="2"/>
  <c r="F15" i="2"/>
  <c r="G15" i="2"/>
  <c r="I15" i="2"/>
  <c r="K15" i="2"/>
  <c r="M15" i="2"/>
  <c r="P48" i="2"/>
  <c r="P64" i="2"/>
  <c r="P73" i="2"/>
  <c r="P44" i="2"/>
  <c r="P52" i="2"/>
  <c r="P59" i="2"/>
  <c r="P69" i="2"/>
  <c r="P42" i="2"/>
  <c r="P46" i="2"/>
  <c r="P50" i="2"/>
  <c r="P55" i="2"/>
  <c r="P62" i="2"/>
  <c r="P67" i="2"/>
  <c r="P71" i="2"/>
  <c r="R43" i="2"/>
  <c r="R45" i="2"/>
  <c r="R47" i="2"/>
  <c r="R49" i="2"/>
  <c r="R51" i="2"/>
  <c r="R54" i="2"/>
  <c r="R56" i="2"/>
  <c r="R57" i="2"/>
  <c r="R58" i="2"/>
  <c r="R60" i="2"/>
  <c r="R63" i="2"/>
  <c r="R66" i="2"/>
  <c r="R68" i="2"/>
  <c r="R70" i="2"/>
  <c r="R72" i="2"/>
  <c r="R74" i="2"/>
  <c r="O75" i="2"/>
  <c r="O13" i="2" s="1"/>
  <c r="R42" i="2"/>
  <c r="P43" i="2"/>
  <c r="R44" i="2"/>
  <c r="P45" i="2"/>
  <c r="R46" i="2"/>
  <c r="P47" i="2"/>
  <c r="R48" i="2"/>
  <c r="P49" i="2"/>
  <c r="R50" i="2"/>
  <c r="P51" i="2"/>
  <c r="R52" i="2"/>
  <c r="P54" i="2"/>
  <c r="R55" i="2"/>
  <c r="P56" i="2"/>
  <c r="P57" i="2"/>
  <c r="P58" i="2"/>
  <c r="R59" i="2"/>
  <c r="P60" i="2"/>
  <c r="R62" i="2"/>
  <c r="P63" i="2"/>
  <c r="R64" i="2"/>
  <c r="P66" i="2"/>
  <c r="R67" i="2"/>
  <c r="P68" i="2"/>
  <c r="R69" i="2"/>
  <c r="P70" i="2"/>
  <c r="R71" i="2"/>
  <c r="P72" i="2"/>
  <c r="R73" i="2"/>
  <c r="P74" i="2"/>
  <c r="Q75" i="2"/>
  <c r="Q13" i="2" s="1"/>
  <c r="O113" i="2"/>
  <c r="O14" i="2" s="1"/>
  <c r="R66" i="1"/>
  <c r="R140" i="1"/>
  <c r="P66" i="1"/>
  <c r="J34" i="1"/>
  <c r="P34" i="1" s="1"/>
  <c r="P35" i="1" s="1"/>
  <c r="O85" i="1"/>
  <c r="Q85" i="1" s="1"/>
  <c r="N145" i="1"/>
  <c r="N18" i="1" s="1"/>
  <c r="M145" i="1"/>
  <c r="M18" i="1" s="1"/>
  <c r="L145" i="1"/>
  <c r="L18" i="1" s="1"/>
  <c r="K145" i="1"/>
  <c r="K18" i="1" s="1"/>
  <c r="J145" i="1"/>
  <c r="J18" i="1" s="1"/>
  <c r="I145" i="1"/>
  <c r="I18" i="1" s="1"/>
  <c r="H145" i="1"/>
  <c r="H18" i="1" s="1"/>
  <c r="G145" i="1"/>
  <c r="G18" i="1" s="1"/>
  <c r="F145" i="1"/>
  <c r="F18" i="1" s="1"/>
  <c r="O144" i="1"/>
  <c r="R144" i="1" s="1"/>
  <c r="O143" i="1"/>
  <c r="R143" i="1" s="1"/>
  <c r="O142" i="1"/>
  <c r="R142" i="1" s="1"/>
  <c r="O141" i="1"/>
  <c r="R141" i="1" s="1"/>
  <c r="O139" i="1"/>
  <c r="R139" i="1" s="1"/>
  <c r="O138" i="1"/>
  <c r="R138" i="1" s="1"/>
  <c r="O137" i="1"/>
  <c r="R137" i="1" s="1"/>
  <c r="O136" i="1"/>
  <c r="R136" i="1" s="1"/>
  <c r="O135" i="1"/>
  <c r="R135" i="1" s="1"/>
  <c r="O134" i="1"/>
  <c r="R134" i="1" s="1"/>
  <c r="O133" i="1"/>
  <c r="R133" i="1" s="1"/>
  <c r="O132" i="1"/>
  <c r="R132" i="1" s="1"/>
  <c r="O131" i="1"/>
  <c r="R131" i="1" s="1"/>
  <c r="O130" i="1"/>
  <c r="R130" i="1" s="1"/>
  <c r="O129" i="1"/>
  <c r="R129" i="1" s="1"/>
  <c r="O128" i="1"/>
  <c r="O127" i="1"/>
  <c r="Q127" i="1" s="1"/>
  <c r="O126" i="1"/>
  <c r="Q126" i="1" s="1"/>
  <c r="O125" i="1"/>
  <c r="Q125" i="1" s="1"/>
  <c r="O124" i="1"/>
  <c r="Q124" i="1" s="1"/>
  <c r="O123" i="1"/>
  <c r="Q123" i="1" s="1"/>
  <c r="O122" i="1"/>
  <c r="O121" i="1"/>
  <c r="Q121" i="1" s="1"/>
  <c r="O120" i="1"/>
  <c r="O119" i="1"/>
  <c r="Q119" i="1" s="1"/>
  <c r="O118" i="1"/>
  <c r="Q118" i="1" s="1"/>
  <c r="O117" i="1"/>
  <c r="Q117" i="1" s="1"/>
  <c r="O116" i="1"/>
  <c r="Q116" i="1" s="1"/>
  <c r="O115" i="1"/>
  <c r="Q115" i="1" s="1"/>
  <c r="O114" i="1"/>
  <c r="Q114" i="1" s="1"/>
  <c r="O113" i="1"/>
  <c r="Q113" i="1" s="1"/>
  <c r="N108" i="1"/>
  <c r="N17" i="1" s="1"/>
  <c r="M108" i="1"/>
  <c r="M17" i="1" s="1"/>
  <c r="L108" i="1"/>
  <c r="L17" i="1" s="1"/>
  <c r="K108" i="1"/>
  <c r="K17" i="1" s="1"/>
  <c r="J108" i="1"/>
  <c r="J17" i="1" s="1"/>
  <c r="I108" i="1"/>
  <c r="I17" i="1" s="1"/>
  <c r="H108" i="1"/>
  <c r="H17" i="1" s="1"/>
  <c r="G108" i="1"/>
  <c r="G17" i="1" s="1"/>
  <c r="F108" i="1"/>
  <c r="F17" i="1" s="1"/>
  <c r="O107" i="1"/>
  <c r="R107" i="1" s="1"/>
  <c r="O106" i="1"/>
  <c r="R106" i="1" s="1"/>
  <c r="O105" i="1"/>
  <c r="R105" i="1" s="1"/>
  <c r="O104" i="1"/>
  <c r="R104" i="1" s="1"/>
  <c r="O103" i="1"/>
  <c r="R103" i="1" s="1"/>
  <c r="O102" i="1"/>
  <c r="R102" i="1" s="1"/>
  <c r="O101" i="1"/>
  <c r="R101" i="1" s="1"/>
  <c r="O100" i="1"/>
  <c r="R100" i="1" s="1"/>
  <c r="O99" i="1"/>
  <c r="R99" i="1" s="1"/>
  <c r="O98" i="1"/>
  <c r="R98" i="1" s="1"/>
  <c r="O97" i="1"/>
  <c r="R97" i="1" s="1"/>
  <c r="O96" i="1"/>
  <c r="R96" i="1" s="1"/>
  <c r="O95" i="1"/>
  <c r="R95" i="1" s="1"/>
  <c r="O94" i="1"/>
  <c r="R94" i="1" s="1"/>
  <c r="O93" i="1"/>
  <c r="R93" i="1" s="1"/>
  <c r="O92" i="1"/>
  <c r="R92" i="1" s="1"/>
  <c r="O91" i="1"/>
  <c r="O90" i="1"/>
  <c r="Q90" i="1" s="1"/>
  <c r="O89" i="1"/>
  <c r="Q89" i="1" s="1"/>
  <c r="O88" i="1"/>
  <c r="Q88" i="1" s="1"/>
  <c r="O87" i="1"/>
  <c r="Q87" i="1" s="1"/>
  <c r="O86" i="1"/>
  <c r="Q86" i="1" s="1"/>
  <c r="O84" i="1"/>
  <c r="Q84" i="1" s="1"/>
  <c r="O83" i="1"/>
  <c r="Q83" i="1" s="1"/>
  <c r="O82" i="1"/>
  <c r="Q82" i="1" s="1"/>
  <c r="O81" i="1"/>
  <c r="Q81" i="1" s="1"/>
  <c r="O80" i="1"/>
  <c r="Q80" i="1" s="1"/>
  <c r="O79" i="1"/>
  <c r="Q79" i="1" s="1"/>
  <c r="O78" i="1"/>
  <c r="Q78" i="1" s="1"/>
  <c r="O77" i="1"/>
  <c r="Q77" i="1" s="1"/>
  <c r="O76" i="1"/>
  <c r="Q76" i="1" s="1"/>
  <c r="N71" i="1"/>
  <c r="N16" i="1" s="1"/>
  <c r="M71" i="1"/>
  <c r="M16" i="1" s="1"/>
  <c r="L71" i="1"/>
  <c r="L16" i="1" s="1"/>
  <c r="K71" i="1"/>
  <c r="K16" i="1" s="1"/>
  <c r="J71" i="1"/>
  <c r="J16" i="1" s="1"/>
  <c r="I71" i="1"/>
  <c r="I16" i="1" s="1"/>
  <c r="H71" i="1"/>
  <c r="H16" i="1" s="1"/>
  <c r="G71" i="1"/>
  <c r="G16" i="1" s="1"/>
  <c r="F71" i="1"/>
  <c r="F16" i="1" s="1"/>
  <c r="O39" i="1"/>
  <c r="R39" i="1" s="1"/>
  <c r="O70" i="1"/>
  <c r="Q70" i="1" s="1"/>
  <c r="O69" i="1"/>
  <c r="Q69" i="1" s="1"/>
  <c r="O68" i="1"/>
  <c r="Q68" i="1" s="1"/>
  <c r="O67" i="1"/>
  <c r="Q67" i="1" s="1"/>
  <c r="O46" i="1"/>
  <c r="R46" i="1" s="1"/>
  <c r="O47" i="1"/>
  <c r="R47" i="1" s="1"/>
  <c r="O48" i="1"/>
  <c r="R48" i="1" s="1"/>
  <c r="O65" i="1"/>
  <c r="R65" i="1" s="1"/>
  <c r="O64" i="1"/>
  <c r="P64" i="1" s="1"/>
  <c r="O63" i="1"/>
  <c r="P63" i="1" s="1"/>
  <c r="O62" i="1"/>
  <c r="R62" i="1" s="1"/>
  <c r="O61" i="1"/>
  <c r="R61" i="1" s="1"/>
  <c r="O60" i="1"/>
  <c r="P60" i="1" s="1"/>
  <c r="O59" i="1"/>
  <c r="P59" i="1" s="1"/>
  <c r="O58" i="1"/>
  <c r="R58" i="1" s="1"/>
  <c r="O57" i="1"/>
  <c r="R57" i="1" s="1"/>
  <c r="O56" i="1"/>
  <c r="P56" i="1" s="1"/>
  <c r="O55" i="1"/>
  <c r="P55" i="1" s="1"/>
  <c r="O54" i="1"/>
  <c r="R54" i="1" s="1"/>
  <c r="O53" i="1"/>
  <c r="R53" i="1" s="1"/>
  <c r="O52" i="1"/>
  <c r="P52" i="1" s="1"/>
  <c r="O51" i="1"/>
  <c r="P51" i="1" s="1"/>
  <c r="O50" i="1"/>
  <c r="R50" i="1" s="1"/>
  <c r="O49" i="1"/>
  <c r="R49" i="1" s="1"/>
  <c r="O45" i="1"/>
  <c r="R45" i="1" s="1"/>
  <c r="O44" i="1"/>
  <c r="Q44" i="1" s="1"/>
  <c r="O43" i="1"/>
  <c r="R43" i="1" s="1"/>
  <c r="O42" i="1"/>
  <c r="R42" i="1" s="1"/>
  <c r="O41" i="1"/>
  <c r="R41" i="1" s="1"/>
  <c r="O40" i="1"/>
  <c r="R40" i="1" s="1"/>
  <c r="P58" i="1"/>
  <c r="Q60" i="1" l="1"/>
  <c r="R64" i="1"/>
  <c r="O15" i="2"/>
  <c r="P75" i="2"/>
  <c r="P13" i="2" s="1"/>
  <c r="R75" i="2"/>
  <c r="R13" i="2" s="1"/>
  <c r="P113" i="2"/>
  <c r="Q113" i="2"/>
  <c r="Q14" i="2" s="1"/>
  <c r="Q15" i="2" s="1"/>
  <c r="R113" i="2"/>
  <c r="R14" i="2" s="1"/>
  <c r="P50" i="1"/>
  <c r="Q48" i="1"/>
  <c r="R56" i="1"/>
  <c r="G19" i="1"/>
  <c r="P36" i="1"/>
  <c r="P42" i="1"/>
  <c r="P54" i="1"/>
  <c r="P62" i="1"/>
  <c r="Q56" i="1"/>
  <c r="Q64" i="1"/>
  <c r="R60" i="1"/>
  <c r="P67" i="1"/>
  <c r="I19" i="1"/>
  <c r="K19" i="1"/>
  <c r="M19" i="1"/>
  <c r="F19" i="1"/>
  <c r="H19" i="1"/>
  <c r="J19" i="1"/>
  <c r="L19" i="1"/>
  <c r="N19" i="1"/>
  <c r="Q52" i="1"/>
  <c r="R52" i="1"/>
  <c r="O71" i="1"/>
  <c r="O16" i="1" s="1"/>
  <c r="Q42" i="1"/>
  <c r="R44" i="1"/>
  <c r="Q120" i="1"/>
  <c r="Q122" i="1"/>
  <c r="O145" i="1"/>
  <c r="O18" i="1" s="1"/>
  <c r="R113" i="1"/>
  <c r="P113" i="1"/>
  <c r="R114" i="1"/>
  <c r="P114" i="1"/>
  <c r="R115" i="1"/>
  <c r="P115" i="1"/>
  <c r="R116" i="1"/>
  <c r="P116" i="1"/>
  <c r="R117" i="1"/>
  <c r="P117" i="1"/>
  <c r="R118" i="1"/>
  <c r="P118" i="1"/>
  <c r="R119" i="1"/>
  <c r="P119" i="1"/>
  <c r="R120" i="1"/>
  <c r="P120" i="1"/>
  <c r="R121" i="1"/>
  <c r="P121" i="1"/>
  <c r="R122" i="1"/>
  <c r="P122" i="1"/>
  <c r="R123" i="1"/>
  <c r="P123" i="1"/>
  <c r="R124" i="1"/>
  <c r="P124" i="1"/>
  <c r="R125" i="1"/>
  <c r="P125" i="1"/>
  <c r="R126" i="1"/>
  <c r="P126" i="1"/>
  <c r="R127" i="1"/>
  <c r="P127" i="1"/>
  <c r="R128" i="1"/>
  <c r="P128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1" i="1"/>
  <c r="Q142" i="1"/>
  <c r="Q143" i="1"/>
  <c r="Q144" i="1"/>
  <c r="P129" i="1"/>
  <c r="P130" i="1"/>
  <c r="P131" i="1"/>
  <c r="P132" i="1"/>
  <c r="P133" i="1"/>
  <c r="P134" i="1"/>
  <c r="P135" i="1"/>
  <c r="P136" i="1"/>
  <c r="P137" i="1"/>
  <c r="P138" i="1"/>
  <c r="P139" i="1"/>
  <c r="P141" i="1"/>
  <c r="P142" i="1"/>
  <c r="P143" i="1"/>
  <c r="P144" i="1"/>
  <c r="O108" i="1"/>
  <c r="O17" i="1" s="1"/>
  <c r="O19" i="1" s="1"/>
  <c r="R76" i="1"/>
  <c r="P76" i="1"/>
  <c r="R77" i="1"/>
  <c r="P77" i="1"/>
  <c r="R78" i="1"/>
  <c r="P78" i="1"/>
  <c r="R79" i="1"/>
  <c r="P79" i="1"/>
  <c r="R80" i="1"/>
  <c r="P80" i="1"/>
  <c r="R81" i="1"/>
  <c r="P81" i="1"/>
  <c r="R82" i="1"/>
  <c r="P82" i="1"/>
  <c r="R83" i="1"/>
  <c r="P83" i="1"/>
  <c r="R84" i="1"/>
  <c r="P84" i="1"/>
  <c r="R85" i="1"/>
  <c r="P85" i="1"/>
  <c r="R86" i="1"/>
  <c r="P86" i="1"/>
  <c r="R87" i="1"/>
  <c r="P87" i="1"/>
  <c r="R88" i="1"/>
  <c r="P88" i="1"/>
  <c r="R89" i="1"/>
  <c r="P89" i="1"/>
  <c r="R90" i="1"/>
  <c r="P90" i="1"/>
  <c r="R91" i="1"/>
  <c r="P91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Q39" i="1"/>
  <c r="R51" i="1"/>
  <c r="R59" i="1"/>
  <c r="P69" i="1"/>
  <c r="R68" i="1"/>
  <c r="R70" i="1"/>
  <c r="R55" i="1"/>
  <c r="R63" i="1"/>
  <c r="R67" i="1"/>
  <c r="P68" i="1"/>
  <c r="R69" i="1"/>
  <c r="P70" i="1"/>
  <c r="P40" i="1"/>
  <c r="P44" i="1"/>
  <c r="Q40" i="1"/>
  <c r="Q50" i="1"/>
  <c r="Q54" i="1"/>
  <c r="Q58" i="1"/>
  <c r="Q62" i="1"/>
  <c r="P48" i="1"/>
  <c r="P49" i="1"/>
  <c r="P53" i="1"/>
  <c r="P57" i="1"/>
  <c r="P61" i="1"/>
  <c r="P65" i="1"/>
  <c r="P41" i="1"/>
  <c r="P47" i="1"/>
  <c r="P46" i="1"/>
  <c r="Q46" i="1"/>
  <c r="P45" i="1"/>
  <c r="P43" i="1"/>
  <c r="Q41" i="1"/>
  <c r="Q43" i="1"/>
  <c r="Q45" i="1"/>
  <c r="Q47" i="1"/>
  <c r="Q49" i="1"/>
  <c r="Q51" i="1"/>
  <c r="Q53" i="1"/>
  <c r="Q55" i="1"/>
  <c r="Q57" i="1"/>
  <c r="Q59" i="1"/>
  <c r="Q61" i="1"/>
  <c r="Q63" i="1"/>
  <c r="Q65" i="1"/>
  <c r="P39" i="1"/>
  <c r="P14" i="2" l="1"/>
  <c r="P15" i="2" s="1"/>
  <c r="J18" i="2" s="1"/>
  <c r="P18" i="2" s="1"/>
  <c r="R15" i="2"/>
  <c r="J29" i="2" s="1"/>
  <c r="P29" i="2" s="1"/>
  <c r="J28" i="2"/>
  <c r="P28" i="2" s="1"/>
  <c r="R71" i="1"/>
  <c r="R16" i="1" s="1"/>
  <c r="P71" i="1"/>
  <c r="P16" i="1" s="1"/>
  <c r="Q71" i="1"/>
  <c r="Q16" i="1" s="1"/>
  <c r="Q108" i="1"/>
  <c r="Q17" i="1" s="1"/>
  <c r="Q145" i="1"/>
  <c r="Q18" i="1" s="1"/>
  <c r="R145" i="1"/>
  <c r="R18" i="1" s="1"/>
  <c r="P145" i="1"/>
  <c r="P18" i="1" s="1"/>
  <c r="R108" i="1"/>
  <c r="R17" i="1" s="1"/>
  <c r="P108" i="1"/>
  <c r="P17" i="1" s="1"/>
  <c r="P19" i="1" s="1"/>
  <c r="J22" i="1" s="1"/>
  <c r="P22" i="1" s="1"/>
  <c r="P19" i="2" l="1"/>
  <c r="P20" i="2" s="1"/>
  <c r="P30" i="2"/>
  <c r="P23" i="1"/>
  <c r="P24" i="1" s="1"/>
  <c r="R19" i="1"/>
  <c r="J28" i="1" s="1"/>
  <c r="P28" i="1" s="1"/>
  <c r="Q19" i="1"/>
  <c r="J27" i="1" s="1"/>
  <c r="P27" i="1" s="1"/>
  <c r="P31" i="2" l="1"/>
  <c r="P32" i="2"/>
  <c r="P39" i="2" s="1"/>
  <c r="P29" i="1"/>
  <c r="P30" i="1" s="1"/>
  <c r="P31" i="1" l="1"/>
</calcChain>
</file>

<file path=xl/sharedStrings.xml><?xml version="1.0" encoding="utf-8"?>
<sst xmlns="http://schemas.openxmlformats.org/spreadsheetml/2006/main" count="509" uniqueCount="168">
  <si>
    <t>Nach SVGW Richtlinie W3, Ausgabe 2013</t>
  </si>
  <si>
    <t>Objekt</t>
  </si>
  <si>
    <t>Rohrweitenbestimmung vereinfachte Methode mit Belastungswerttabellen</t>
  </si>
  <si>
    <t>1 Belastungswert (Loading Unit - LU) = 0.1 l/s</t>
  </si>
  <si>
    <t>Verwendungszweck</t>
  </si>
  <si>
    <t>LU kalt</t>
  </si>
  <si>
    <t>LU warm</t>
  </si>
  <si>
    <t>Anzahl</t>
  </si>
  <si>
    <t>Total LU kalt</t>
  </si>
  <si>
    <t>Total LU warm</t>
  </si>
  <si>
    <t>Total LU gesamt</t>
  </si>
  <si>
    <t>Wohnbereich</t>
  </si>
  <si>
    <t>WC mit Spülkasten</t>
  </si>
  <si>
    <t>Waschtisch</t>
  </si>
  <si>
    <t>Dusche</t>
  </si>
  <si>
    <t>Badewanne</t>
  </si>
  <si>
    <t>Spülbecken</t>
  </si>
  <si>
    <t>Haushaltsgeschirrspülmaschiene</t>
  </si>
  <si>
    <t>Entnahmearmatur für Balkon</t>
  </si>
  <si>
    <t>Waschtrog</t>
  </si>
  <si>
    <t>Haushaltswaschautomat</t>
  </si>
  <si>
    <t>Entnahmearmatur für Garten und Garage</t>
  </si>
  <si>
    <t>Diverse</t>
  </si>
  <si>
    <t>Bidet</t>
  </si>
  <si>
    <t>Waschrinne</t>
  </si>
  <si>
    <t>Urinoir Spülung automatisch</t>
  </si>
  <si>
    <t>Ausgussbecken</t>
  </si>
  <si>
    <t>Stand- und Wandausguss</t>
  </si>
  <si>
    <t>Getränkeautomat</t>
  </si>
  <si>
    <t>Coiffeurbrause</t>
  </si>
  <si>
    <t>Summe LU gesamt</t>
  </si>
  <si>
    <t>Urinal wasserlos</t>
  </si>
  <si>
    <t>Urinal mit Spülkasten</t>
  </si>
  <si>
    <t>Spülbecken 1- und 2-teilig</t>
  </si>
  <si>
    <t>Haushaltgeschirrspülmaschine</t>
  </si>
  <si>
    <t>Handbecken</t>
  </si>
  <si>
    <t>Badewanne / Batterie</t>
  </si>
  <si>
    <t>Grossraumwanne / Batterie</t>
  </si>
  <si>
    <t>Dusche nicht staubar</t>
  </si>
  <si>
    <t>WC-Spülkasten bis 7.5 Lt</t>
  </si>
  <si>
    <t>Urinoir-Spülung automatisch</t>
  </si>
  <si>
    <t>Urinoir / Magnetventil</t>
  </si>
  <si>
    <t>Entnahmearmatur Garten/Garage</t>
  </si>
  <si>
    <t>Haushaltwaschmaschine</t>
  </si>
  <si>
    <t>Waschmaschine &gt; 6 kg ___ kg</t>
  </si>
  <si>
    <t>Waschrinne bis 3 Entnahmestellen</t>
  </si>
  <si>
    <r>
      <t>Bodenablauf  Ø</t>
    </r>
    <r>
      <rPr>
        <sz val="8.8000000000000007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60 mm</t>
    </r>
  </si>
  <si>
    <t>Urinal automatisch</t>
  </si>
  <si>
    <t>Bad</t>
  </si>
  <si>
    <t>Abläufe</t>
  </si>
  <si>
    <t>Bodenablauf DN 50</t>
  </si>
  <si>
    <t>Dusche staubar</t>
  </si>
  <si>
    <t>Küche</t>
  </si>
  <si>
    <t>Waschtisch, Wandbecken</t>
  </si>
  <si>
    <t>Waschrinne 4 - 10 Entnahmestellen</t>
  </si>
  <si>
    <t>Geschirrspühlmaschine</t>
  </si>
  <si>
    <t>Waschmaschine bis 6kg</t>
  </si>
  <si>
    <t>Bodenablauf DN 56</t>
  </si>
  <si>
    <t>Waschmaschine 7 - 12kg</t>
  </si>
  <si>
    <t>Waschen</t>
  </si>
  <si>
    <t>Geschirrspühlmaschine Gewerbe</t>
  </si>
  <si>
    <t>Bodenablauf DN 70</t>
  </si>
  <si>
    <t>Klosettanlage 9 Liter Spülwassermenge</t>
  </si>
  <si>
    <t>Klosettanlage 7.5 Liter Spülwassermenge</t>
  </si>
  <si>
    <t>Wandausguss Fäkalien/Putzwasser</t>
  </si>
  <si>
    <t>Waschmaschine 13 - 40 kg</t>
  </si>
  <si>
    <t>Steckbeckenapparat (Desinfektion)</t>
  </si>
  <si>
    <t>Bodenablauf DN 100</t>
  </si>
  <si>
    <t>Grosswanne, Saunatauchbecken</t>
  </si>
  <si>
    <t>Steamer</t>
  </si>
  <si>
    <t xml:space="preserve">DU </t>
  </si>
  <si>
    <t>LU 
Warm</t>
  </si>
  <si>
    <t>LU 
Kalt</t>
  </si>
  <si>
    <t>EG</t>
  </si>
  <si>
    <t>2.
UG</t>
  </si>
  <si>
    <t>1.
UG</t>
  </si>
  <si>
    <t>1.
OG</t>
  </si>
  <si>
    <t>2.
OG</t>
  </si>
  <si>
    <t>3.
OG</t>
  </si>
  <si>
    <t>4.
OG</t>
  </si>
  <si>
    <t>5.
OG</t>
  </si>
  <si>
    <t>6.
OG</t>
  </si>
  <si>
    <t>Urinal mit Druckspüler (Magnetventil)</t>
  </si>
  <si>
    <t>Total</t>
  </si>
  <si>
    <t>Total
DU</t>
  </si>
  <si>
    <t>Total 
LU Kalt</t>
  </si>
  <si>
    <t>Total 
LU Warm</t>
  </si>
  <si>
    <t>Diveres</t>
  </si>
  <si>
    <t>Aufnahme bestehende Installationen
(Installationen bleiben erhalten)</t>
  </si>
  <si>
    <t>B1</t>
  </si>
  <si>
    <r>
      <t xml:space="preserve">Total DU / LU Kalt / LU Warm </t>
    </r>
    <r>
      <rPr>
        <b/>
        <sz val="10"/>
        <color rgb="FFFF0000"/>
        <rFont val="Arial"/>
        <family val="2"/>
      </rPr>
      <t>B1</t>
    </r>
  </si>
  <si>
    <t>Aufnahme bestehende Installationen
(Installationen werden abgebrochen)</t>
  </si>
  <si>
    <t>B2</t>
  </si>
  <si>
    <r>
      <t xml:space="preserve">Total DU / LU Kalt / LU Warm </t>
    </r>
    <r>
      <rPr>
        <b/>
        <sz val="10"/>
        <color rgb="FFFF0000"/>
        <rFont val="Arial"/>
        <family val="2"/>
      </rPr>
      <t>B2</t>
    </r>
  </si>
  <si>
    <t>N1</t>
  </si>
  <si>
    <t>Aufnahme neue Installationen
(Installationen werden neu eingebaut)</t>
  </si>
  <si>
    <r>
      <t xml:space="preserve">Total DU / LU Kalt / LU Warm </t>
    </r>
    <r>
      <rPr>
        <b/>
        <sz val="10"/>
        <color rgb="FFFF0000"/>
        <rFont val="Arial"/>
        <family val="2"/>
      </rPr>
      <t>N1</t>
    </r>
  </si>
  <si>
    <r>
      <t xml:space="preserve">Total DU / LU Kalt / LU Warm </t>
    </r>
    <r>
      <rPr>
        <b/>
        <sz val="9"/>
        <color rgb="FFFF0000"/>
        <rFont val="Arial"/>
        <family val="2"/>
      </rPr>
      <t xml:space="preserve">B1 </t>
    </r>
    <r>
      <rPr>
        <sz val="9"/>
        <rFont val="Arial"/>
        <family val="2"/>
      </rPr>
      <t>(bestehend, bleibt erhalten)</t>
    </r>
  </si>
  <si>
    <r>
      <t xml:space="preserve">Total DU / LU Kalt / LU Warm </t>
    </r>
    <r>
      <rPr>
        <b/>
        <sz val="9"/>
        <color rgb="FFFF0000"/>
        <rFont val="Arial"/>
        <family val="2"/>
      </rPr>
      <t>B2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(bestehend, wird abgebrochen)</t>
    </r>
  </si>
  <si>
    <r>
      <t xml:space="preserve">Total DU / LU Kalt / LU Warm </t>
    </r>
    <r>
      <rPr>
        <b/>
        <sz val="9"/>
        <color rgb="FFFF0000"/>
        <rFont val="Arial"/>
        <family val="2"/>
      </rPr>
      <t xml:space="preserve">N1 </t>
    </r>
    <r>
      <rPr>
        <sz val="9"/>
        <rFont val="Arial"/>
        <family val="2"/>
      </rPr>
      <t>(neue Installationen)</t>
    </r>
  </si>
  <si>
    <t>Anschlussgebühren Abwasser</t>
  </si>
  <si>
    <t>x</t>
  </si>
  <si>
    <t>=</t>
  </si>
  <si>
    <t>Datum</t>
  </si>
  <si>
    <t>Aufnahme B2</t>
  </si>
  <si>
    <t>AB</t>
  </si>
  <si>
    <t>JA</t>
  </si>
  <si>
    <t>JSCH</t>
  </si>
  <si>
    <t>Abr</t>
  </si>
  <si>
    <t>Aufnahme B1</t>
  </si>
  <si>
    <t>Aufnahme N1</t>
  </si>
  <si>
    <r>
      <t>Total DU / LU Kalt / LU Warm</t>
    </r>
    <r>
      <rPr>
        <b/>
        <sz val="9"/>
        <color rgb="FFFF0000"/>
        <rFont val="Arial"/>
        <family val="2"/>
      </rPr>
      <t xml:space="preserve"> Gutschrift (-) </t>
    </r>
    <r>
      <rPr>
        <b/>
        <sz val="9"/>
        <color theme="1"/>
        <rFont val="Arial"/>
        <family val="2"/>
      </rPr>
      <t>/ Verrechnung (+)</t>
    </r>
  </si>
  <si>
    <t>Mehrwertsteuer</t>
  </si>
  <si>
    <t>Anzahl LU Kalt x Einheitspreis = Zwischentotal exkl. MWST</t>
  </si>
  <si>
    <t>Anzahl LU Warm x Einheitspreis = Zwischentotal exkl. MWST</t>
  </si>
  <si>
    <t>CHF</t>
  </si>
  <si>
    <t>Zwischentotal LU Warm + LU Kalt</t>
  </si>
  <si>
    <t>Anzahl DU x Einheitspreis = Zwischentotal exkl. Mehrwertsteuer</t>
  </si>
  <si>
    <t>Rechnungsbetrag Total inkl. Mehrwertsteuer</t>
  </si>
  <si>
    <t>Anschlussgebühren Abwasser LU Kalt und LU Warm</t>
  </si>
  <si>
    <t>Anschlussgebühren Trinkwasser umbauter Raum (m3) nach SIA 416</t>
  </si>
  <si>
    <t>Anzahl m3 nach SIA 416 x Einheitspreis = Zwischentotal exkl. MWST</t>
  </si>
  <si>
    <t>Baugesuch Nr.</t>
  </si>
  <si>
    <t>Bauherr</t>
  </si>
  <si>
    <t>Bauvorhaben</t>
  </si>
  <si>
    <t>Standort</t>
  </si>
  <si>
    <t>Leitbehörde</t>
  </si>
  <si>
    <t>Leitperson</t>
  </si>
  <si>
    <t>Autohotel: Projekt 781, Immobilien AG, vertreten durch A. Keller Fürsprecher + Notar, Frutigenstrasse 6, 3600 Thun und pPlan AG, Marc Probst, Dorfstrasse 52, 3123 Belp</t>
  </si>
  <si>
    <t>861.1-19/02</t>
  </si>
  <si>
    <t>Erstellen der Strassen- und Werkleitungserschliessung der Grundstücke Nr. 2260 BR Nr. 3222 und 3219 BR Nr. 3220 ab dem Eichholzweg</t>
  </si>
  <si>
    <t>Eichholzweg, auf Gbbl. Nr. 2260 BR Nr. 3222 und 3219 BR Nr. 3220, Arbeitszone A2, Gewässerschutzbereich A, ES IV, Koordinaten 2‘604‘900/1‘194‘650</t>
  </si>
  <si>
    <t>Baubewilligungsbehörde
Güterstrasse 13, Postfach 64, 3123 Belp, Telefon: 031 818 22 40</t>
  </si>
  <si>
    <t>Jürg Aebersold, Stv. Leiter Abteilung Bau
Mail: aebersold.juerg@belp.ch, Telefon 031 818 22 41, Fax 031 818 22 59</t>
  </si>
  <si>
    <t>Zusammenfassung DU / LU Kalt / LU Warm</t>
  </si>
  <si>
    <t>ABR</t>
  </si>
  <si>
    <t>Entnahmegarnitur Garten</t>
  </si>
  <si>
    <r>
      <t xml:space="preserve">Total DU / LU Kalt / LU Warm </t>
    </r>
    <r>
      <rPr>
        <b/>
        <sz val="9"/>
        <color rgb="FFFF0000"/>
        <rFont val="Arial"/>
        <family val="2"/>
      </rPr>
      <t xml:space="preserve">B1 </t>
    </r>
    <r>
      <rPr>
        <sz val="9"/>
        <rFont val="Arial"/>
        <family val="2"/>
      </rPr>
      <t>(bestehend Installationen)</t>
    </r>
  </si>
  <si>
    <t>Waschtrog nur Kaltwasser</t>
  </si>
  <si>
    <t xml:space="preserve">Klosettanlage </t>
  </si>
  <si>
    <t>Entnahmegarnitur Garten reduziert</t>
  </si>
  <si>
    <t>Aufnahme neue Installationen
(Installationen nach Umbau)</t>
  </si>
  <si>
    <t>Bodenablauf DN Einstellhalle (DN nicht relev.)</t>
  </si>
  <si>
    <t>Aufnahme bestehende Installationen
(Anzahl Installationen vor Umbau)</t>
  </si>
  <si>
    <t>Anschlussgebühren Abwasser (Einwohnergemeinde Belp)</t>
  </si>
  <si>
    <t>Anschlussgebühren Regenwasser (Einwohnergemeinde Belp)</t>
  </si>
  <si>
    <t>Anschlussgebühren Trinkwasser umbauter Raum (m3) nach SIA 416 (Energie Belp AG)</t>
  </si>
  <si>
    <t>Bestehende Installationen (B1)</t>
  </si>
  <si>
    <t>Neue Installationen (N1)</t>
  </si>
  <si>
    <t>Anschlussgebühren Trinkwasser LU Kalt und LU Warm (Energie Belp AG)</t>
  </si>
  <si>
    <t>Berechnung der Anschlussgebühren</t>
  </si>
  <si>
    <t xml:space="preserve">Rechnungsbetrag TOTAL sämtliche Anschlussgebühren </t>
  </si>
  <si>
    <t>SCJ</t>
  </si>
  <si>
    <r>
      <t xml:space="preserve">Anzahl m² entwässerte Fläche </t>
    </r>
    <r>
      <rPr>
        <b/>
        <sz val="9"/>
        <color theme="1"/>
        <rFont val="Arial"/>
        <family val="2"/>
      </rPr>
      <t>NEU</t>
    </r>
    <r>
      <rPr>
        <sz val="9"/>
        <color theme="1"/>
        <rFont val="Arial"/>
        <family val="2"/>
      </rPr>
      <t xml:space="preserve"> x Einheitspreis = Zwischentotal exkl. Mehrwertsteuer</t>
    </r>
  </si>
  <si>
    <r>
      <t xml:space="preserve">Anzahl m² entwässerte Fläche </t>
    </r>
    <r>
      <rPr>
        <b/>
        <sz val="9"/>
        <color theme="1"/>
        <rFont val="Arial"/>
        <family val="2"/>
      </rPr>
      <t>bestehend</t>
    </r>
    <r>
      <rPr>
        <sz val="9"/>
        <color theme="1"/>
        <rFont val="Arial"/>
        <family val="2"/>
      </rPr>
      <t xml:space="preserve"> x Einheitspreis = Zwischentotal exkl. Mehrwertsteuer</t>
    </r>
  </si>
  <si>
    <r>
      <t xml:space="preserve">Anzahl m² entwässerte Fläche </t>
    </r>
    <r>
      <rPr>
        <b/>
        <sz val="9"/>
        <color theme="1"/>
        <rFont val="Arial"/>
        <family val="2"/>
      </rPr>
      <t>Total</t>
    </r>
    <r>
      <rPr>
        <sz val="9"/>
        <color theme="1"/>
        <rFont val="Arial"/>
        <family val="2"/>
      </rPr>
      <t xml:space="preserve"> x Einheitspreis = Zwischentotal exkl. Mehrwertsteuer</t>
    </r>
  </si>
  <si>
    <r>
      <t xml:space="preserve">Umbauter Raum </t>
    </r>
    <r>
      <rPr>
        <b/>
        <sz val="9"/>
        <color theme="1"/>
        <rFont val="Arial"/>
        <family val="2"/>
      </rPr>
      <t>NEU</t>
    </r>
    <r>
      <rPr>
        <sz val="9"/>
        <color theme="1"/>
        <rFont val="Arial"/>
        <family val="2"/>
      </rPr>
      <t xml:space="preserve"> Anzahl m³ nach SIA 416 x Einheitspreis = Zwischentotal exkl. MWST</t>
    </r>
  </si>
  <si>
    <r>
      <t xml:space="preserve">Umbauter Raum </t>
    </r>
    <r>
      <rPr>
        <b/>
        <sz val="9"/>
        <color theme="1"/>
        <rFont val="Arial"/>
        <family val="2"/>
      </rPr>
      <t>bestehend</t>
    </r>
    <r>
      <rPr>
        <sz val="9"/>
        <color theme="1"/>
        <rFont val="Arial"/>
        <family val="2"/>
      </rPr>
      <t xml:space="preserve"> Anzahl m³ nach SIA 416 x Einheitspreis = Zwischentotal exkl.MWST</t>
    </r>
  </si>
  <si>
    <r>
      <t xml:space="preserve">Umbauter Raum </t>
    </r>
    <r>
      <rPr>
        <b/>
        <sz val="9"/>
        <color theme="1"/>
        <rFont val="Arial"/>
        <family val="2"/>
      </rPr>
      <t>Total</t>
    </r>
    <r>
      <rPr>
        <sz val="9"/>
        <color theme="1"/>
        <rFont val="Arial"/>
        <family val="2"/>
      </rPr>
      <t xml:space="preserve"> Anzahl m³ nach SIA 416 x Einheitspreis = Zwischentotal exkl.MWST</t>
    </r>
  </si>
  <si>
    <t>Geschirrspülmaschine</t>
  </si>
  <si>
    <t>Geschirrspülmaschine syphoniert</t>
  </si>
  <si>
    <t>Geschirrspülmaschine Gewerbe</t>
  </si>
  <si>
    <t>Waschmaschine bis 6 kg</t>
  </si>
  <si>
    <t>Waschmaschine 7 - 12 kg</t>
  </si>
  <si>
    <r>
      <t xml:space="preserve">Aufnahme B1 </t>
    </r>
    <r>
      <rPr>
        <b/>
        <sz val="9"/>
        <color rgb="FFFF0000"/>
        <rFont val="Arial"/>
        <family val="2"/>
      </rPr>
      <t>(vor Ort, aus Formular 5.5)</t>
    </r>
  </si>
  <si>
    <r>
      <t xml:space="preserve">Aufnahme N1 </t>
    </r>
    <r>
      <rPr>
        <b/>
        <sz val="9"/>
        <color rgb="FFFF0000"/>
        <rFont val="Arial"/>
        <family val="2"/>
      </rPr>
      <t>(vor Ort)</t>
    </r>
  </si>
  <si>
    <t>JUO</t>
  </si>
  <si>
    <t>Eigentümer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</si>
</sst>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;[Red]0"/>
    <numFmt numFmtId="166" formatCode="0.0;[Red]0.0"/>
    <numFmt numFmtId="167" formatCode="#,##0.00_ ;[Red]\-#,##0.00\ "/>
    <numFmt numFmtId="168" formatCode="#,##0.00;[Red]#,##0.00"/>
    <numFmt numFmtId="169" formatCode="#,##0.0;[Red]#,##0.0"/>
    <numFmt numFmtId="170" formatCode="[$-807]d/\ mmmm\ yyyy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Verdana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.8000000000000007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auto="1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indexed="64"/>
      </right>
      <top style="thin">
        <color auto="1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auto="1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rgb="FFFF0000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6">
    <xf numFmtId="0" fontId="0" fillId="0" borderId="0" xfId="0"/>
    <xf numFmtId="0" fontId="1" fillId="0" borderId="0" xfId="1"/>
    <xf numFmtId="0" fontId="1" fillId="0" borderId="0" xfId="1" applyFont="1"/>
    <xf numFmtId="0" fontId="3" fillId="0" borderId="0" xfId="1" applyFont="1"/>
    <xf numFmtId="0" fontId="4" fillId="0" borderId="0" xfId="1" applyFont="1"/>
    <xf numFmtId="0" fontId="4" fillId="3" borderId="0" xfId="1" applyFont="1" applyFill="1"/>
    <xf numFmtId="0" fontId="1" fillId="3" borderId="0" xfId="1" applyFont="1" applyFill="1"/>
    <xf numFmtId="0" fontId="4" fillId="3" borderId="1" xfId="1" applyFont="1" applyFill="1" applyBorder="1"/>
    <xf numFmtId="0" fontId="2" fillId="2" borderId="1" xfId="1" applyFont="1" applyFill="1" applyBorder="1"/>
    <xf numFmtId="0" fontId="1" fillId="2" borderId="1" xfId="1" applyFont="1" applyFill="1" applyBorder="1"/>
    <xf numFmtId="0" fontId="1" fillId="0" borderId="1" xfId="1" applyFont="1" applyBorder="1"/>
    <xf numFmtId="0" fontId="1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4" fillId="2" borderId="2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1" fillId="4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center" vertical="center" textRotation="90"/>
    </xf>
    <xf numFmtId="0" fontId="0" fillId="7" borderId="0" xfId="0" applyFill="1"/>
    <xf numFmtId="0" fontId="5" fillId="7" borderId="1" xfId="0" applyFont="1" applyFill="1" applyBorder="1" applyAlignment="1">
      <alignment horizontal="left" vertical="center"/>
    </xf>
    <xf numFmtId="0" fontId="0" fillId="4" borderId="0" xfId="0" applyFill="1"/>
    <xf numFmtId="0" fontId="5" fillId="4" borderId="1" xfId="0" applyFont="1" applyFill="1" applyBorder="1" applyAlignment="1">
      <alignment horizontal="left" vertical="center"/>
    </xf>
    <xf numFmtId="0" fontId="0" fillId="8" borderId="0" xfId="0" applyFill="1"/>
    <xf numFmtId="0" fontId="5" fillId="8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9" borderId="0" xfId="0" applyFill="1"/>
    <xf numFmtId="0" fontId="13" fillId="0" borderId="15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10" fillId="0" borderId="15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9" borderId="19" xfId="0" applyFont="1" applyFill="1" applyBorder="1" applyAlignment="1">
      <alignment vertical="center"/>
    </xf>
    <xf numFmtId="0" fontId="10" fillId="8" borderId="24" xfId="0" applyFont="1" applyFill="1" applyBorder="1" applyAlignment="1">
      <alignment vertical="center"/>
    </xf>
    <xf numFmtId="164" fontId="10" fillId="8" borderId="27" xfId="0" applyNumberFormat="1" applyFont="1" applyFill="1" applyBorder="1" applyAlignment="1">
      <alignment horizontal="center" vertical="center"/>
    </xf>
    <xf numFmtId="164" fontId="10" fillId="8" borderId="1" xfId="0" applyNumberFormat="1" applyFont="1" applyFill="1" applyBorder="1" applyAlignment="1">
      <alignment horizontal="center" vertical="center"/>
    </xf>
    <xf numFmtId="164" fontId="10" fillId="8" borderId="28" xfId="0" applyNumberFormat="1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vertical="center"/>
    </xf>
    <xf numFmtId="164" fontId="10" fillId="7" borderId="27" xfId="0" applyNumberFormat="1" applyFont="1" applyFill="1" applyBorder="1" applyAlignment="1">
      <alignment horizontal="center" vertical="center"/>
    </xf>
    <xf numFmtId="164" fontId="10" fillId="7" borderId="1" xfId="0" applyNumberFormat="1" applyFont="1" applyFill="1" applyBorder="1" applyAlignment="1">
      <alignment horizontal="center" vertical="center"/>
    </xf>
    <xf numFmtId="164" fontId="10" fillId="7" borderId="28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vertical="center"/>
    </xf>
    <xf numFmtId="164" fontId="10" fillId="4" borderId="27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164" fontId="10" fillId="4" borderId="28" xfId="0" applyNumberFormat="1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vertical="center"/>
    </xf>
    <xf numFmtId="164" fontId="10" fillId="6" borderId="27" xfId="0" applyNumberFormat="1" applyFon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/>
    </xf>
    <xf numFmtId="164" fontId="10" fillId="6" borderId="28" xfId="0" applyNumberFormat="1" applyFont="1" applyFill="1" applyBorder="1" applyAlignment="1">
      <alignment horizontal="center" vertical="center"/>
    </xf>
    <xf numFmtId="164" fontId="9" fillId="9" borderId="32" xfId="0" applyNumberFormat="1" applyFont="1" applyFill="1" applyBorder="1" applyAlignment="1">
      <alignment horizontal="center" vertical="center"/>
    </xf>
    <xf numFmtId="164" fontId="9" fillId="9" borderId="32" xfId="0" applyNumberFormat="1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" fontId="10" fillId="8" borderId="24" xfId="0" applyNumberFormat="1" applyFont="1" applyFill="1" applyBorder="1" applyAlignment="1">
      <alignment horizontal="center" vertical="center"/>
    </xf>
    <xf numFmtId="1" fontId="10" fillId="7" borderId="24" xfId="0" applyNumberFormat="1" applyFont="1" applyFill="1" applyBorder="1" applyAlignment="1">
      <alignment horizontal="center" vertical="center"/>
    </xf>
    <xf numFmtId="1" fontId="10" fillId="4" borderId="24" xfId="0" applyNumberFormat="1" applyFont="1" applyFill="1" applyBorder="1" applyAlignment="1">
      <alignment horizontal="center" vertical="center"/>
    </xf>
    <xf numFmtId="1" fontId="10" fillId="6" borderId="24" xfId="0" applyNumberFormat="1" applyFont="1" applyFill="1" applyBorder="1" applyAlignment="1">
      <alignment horizontal="center" vertical="center"/>
    </xf>
    <xf numFmtId="1" fontId="9" fillId="9" borderId="20" xfId="0" applyNumberFormat="1" applyFont="1" applyFill="1" applyBorder="1" applyAlignment="1">
      <alignment horizontal="center" vertical="center"/>
    </xf>
    <xf numFmtId="1" fontId="9" fillId="9" borderId="21" xfId="0" applyNumberFormat="1" applyFont="1" applyFill="1" applyBorder="1" applyAlignment="1">
      <alignment horizontal="center" vertical="center"/>
    </xf>
    <xf numFmtId="1" fontId="10" fillId="9" borderId="22" xfId="0" applyNumberFormat="1" applyFont="1" applyFill="1" applyBorder="1" applyAlignment="1">
      <alignment horizontal="center" vertical="center"/>
    </xf>
    <xf numFmtId="1" fontId="10" fillId="9" borderId="12" xfId="0" applyNumberFormat="1" applyFont="1" applyFill="1" applyBorder="1" applyAlignment="1">
      <alignment horizontal="center" vertical="center"/>
    </xf>
    <xf numFmtId="164" fontId="10" fillId="8" borderId="24" xfId="0" applyNumberFormat="1" applyFont="1" applyFill="1" applyBorder="1" applyAlignment="1">
      <alignment horizontal="center" vertical="center"/>
    </xf>
    <xf numFmtId="164" fontId="10" fillId="7" borderId="24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/>
    </xf>
    <xf numFmtId="164" fontId="10" fillId="6" borderId="24" xfId="0" applyNumberFormat="1" applyFont="1" applyFill="1" applyBorder="1" applyAlignment="1">
      <alignment horizontal="center" vertical="center"/>
    </xf>
    <xf numFmtId="164" fontId="10" fillId="9" borderId="12" xfId="0" applyNumberFormat="1" applyFont="1" applyFill="1" applyBorder="1" applyAlignment="1">
      <alignment horizontal="center" vertical="center"/>
    </xf>
    <xf numFmtId="1" fontId="15" fillId="9" borderId="20" xfId="0" applyNumberFormat="1" applyFont="1" applyFill="1" applyBorder="1" applyAlignment="1">
      <alignment horizontal="center" vertical="center"/>
    </xf>
    <xf numFmtId="1" fontId="15" fillId="9" borderId="21" xfId="0" applyNumberFormat="1" applyFont="1" applyFill="1" applyBorder="1" applyAlignment="1">
      <alignment horizontal="center" vertical="center"/>
    </xf>
    <xf numFmtId="1" fontId="11" fillId="9" borderId="22" xfId="0" applyNumberFormat="1" applyFont="1" applyFill="1" applyBorder="1" applyAlignment="1">
      <alignment horizontal="center" vertical="center"/>
    </xf>
    <xf numFmtId="1" fontId="11" fillId="9" borderId="12" xfId="0" applyNumberFormat="1" applyFont="1" applyFill="1" applyBorder="1" applyAlignment="1">
      <alignment horizontal="center" vertical="center"/>
    </xf>
    <xf numFmtId="164" fontId="11" fillId="9" borderId="12" xfId="0" applyNumberFormat="1" applyFont="1" applyFill="1" applyBorder="1" applyAlignment="1">
      <alignment horizontal="center" vertical="center"/>
    </xf>
    <xf numFmtId="165" fontId="10" fillId="9" borderId="27" xfId="0" applyNumberFormat="1" applyFont="1" applyFill="1" applyBorder="1" applyAlignment="1">
      <alignment horizontal="center" vertical="center"/>
    </xf>
    <xf numFmtId="165" fontId="10" fillId="9" borderId="1" xfId="0" applyNumberFormat="1" applyFont="1" applyFill="1" applyBorder="1" applyAlignment="1">
      <alignment horizontal="center" vertical="center"/>
    </xf>
    <xf numFmtId="165" fontId="10" fillId="9" borderId="28" xfId="0" applyNumberFormat="1" applyFont="1" applyFill="1" applyBorder="1" applyAlignment="1">
      <alignment horizontal="center" vertical="center"/>
    </xf>
    <xf numFmtId="165" fontId="10" fillId="9" borderId="24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2" fontId="10" fillId="6" borderId="1" xfId="0" applyNumberFormat="1" applyFont="1" applyFill="1" applyBorder="1" applyAlignment="1">
      <alignment horizontal="center"/>
    </xf>
    <xf numFmtId="2" fontId="10" fillId="11" borderId="1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4" fontId="10" fillId="11" borderId="3" xfId="0" applyNumberFormat="1" applyFont="1" applyFill="1" applyBorder="1" applyAlignment="1">
      <alignment horizontal="center"/>
    </xf>
    <xf numFmtId="4" fontId="10" fillId="11" borderId="5" xfId="0" applyNumberFormat="1" applyFont="1" applyFill="1" applyBorder="1" applyAlignment="1">
      <alignment horizontal="center"/>
    </xf>
    <xf numFmtId="2" fontId="10" fillId="11" borderId="3" xfId="0" applyNumberFormat="1" applyFont="1" applyFill="1" applyBorder="1" applyAlignment="1">
      <alignment horizontal="center"/>
    </xf>
    <xf numFmtId="2" fontId="10" fillId="11" borderId="5" xfId="0" applyNumberFormat="1" applyFont="1" applyFill="1" applyBorder="1" applyAlignment="1">
      <alignment horizontal="center"/>
    </xf>
    <xf numFmtId="166" fontId="10" fillId="11" borderId="24" xfId="0" applyNumberFormat="1" applyFont="1" applyFill="1" applyBorder="1" applyAlignment="1">
      <alignment horizontal="center" vertical="center"/>
    </xf>
    <xf numFmtId="166" fontId="10" fillId="6" borderId="24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165" fontId="10" fillId="9" borderId="35" xfId="0" applyNumberFormat="1" applyFont="1" applyFill="1" applyBorder="1" applyAlignment="1">
      <alignment horizontal="center" vertical="center"/>
    </xf>
    <xf numFmtId="165" fontId="10" fillId="9" borderId="36" xfId="0" applyNumberFormat="1" applyFont="1" applyFill="1" applyBorder="1" applyAlignment="1">
      <alignment horizontal="center" vertical="center"/>
    </xf>
    <xf numFmtId="165" fontId="10" fillId="9" borderId="37" xfId="0" applyNumberFormat="1" applyFont="1" applyFill="1" applyBorder="1" applyAlignment="1">
      <alignment horizontal="center" vertical="center"/>
    </xf>
    <xf numFmtId="165" fontId="10" fillId="9" borderId="26" xfId="0" applyNumberFormat="1" applyFont="1" applyFill="1" applyBorder="1" applyAlignment="1">
      <alignment horizontal="center" vertical="center"/>
    </xf>
    <xf numFmtId="166" fontId="10" fillId="6" borderId="26" xfId="0" applyNumberFormat="1" applyFont="1" applyFill="1" applyBorder="1" applyAlignment="1">
      <alignment horizontal="center" vertical="center"/>
    </xf>
    <xf numFmtId="166" fontId="10" fillId="11" borderId="26" xfId="0" applyNumberFormat="1" applyFont="1" applyFill="1" applyBorder="1" applyAlignment="1">
      <alignment horizontal="center" vertical="center"/>
    </xf>
    <xf numFmtId="165" fontId="10" fillId="9" borderId="29" xfId="0" applyNumberFormat="1" applyFont="1" applyFill="1" applyBorder="1" applyAlignment="1">
      <alignment horizontal="center" vertical="center"/>
    </xf>
    <xf numFmtId="165" fontId="10" fillId="9" borderId="30" xfId="0" applyNumberFormat="1" applyFont="1" applyFill="1" applyBorder="1" applyAlignment="1">
      <alignment horizontal="center" vertical="center"/>
    </xf>
    <xf numFmtId="165" fontId="10" fillId="9" borderId="31" xfId="0" applyNumberFormat="1" applyFont="1" applyFill="1" applyBorder="1" applyAlignment="1">
      <alignment horizontal="center" vertical="center"/>
    </xf>
    <xf numFmtId="165" fontId="10" fillId="9" borderId="25" xfId="0" applyNumberFormat="1" applyFont="1" applyFill="1" applyBorder="1" applyAlignment="1">
      <alignment horizontal="center" vertical="center"/>
    </xf>
    <xf numFmtId="166" fontId="10" fillId="6" borderId="25" xfId="0" applyNumberFormat="1" applyFont="1" applyFill="1" applyBorder="1" applyAlignment="1">
      <alignment horizontal="center" vertical="center"/>
    </xf>
    <xf numFmtId="166" fontId="10" fillId="11" borderId="25" xfId="0" applyNumberFormat="1" applyFont="1" applyFill="1" applyBorder="1" applyAlignment="1">
      <alignment horizontal="center" vertical="center"/>
    </xf>
    <xf numFmtId="165" fontId="11" fillId="9" borderId="20" xfId="0" applyNumberFormat="1" applyFont="1" applyFill="1" applyBorder="1" applyAlignment="1">
      <alignment horizontal="center" vertical="center"/>
    </xf>
    <xf numFmtId="166" fontId="11" fillId="6" borderId="20" xfId="0" applyNumberFormat="1" applyFont="1" applyFill="1" applyBorder="1" applyAlignment="1">
      <alignment horizontal="center" vertical="center"/>
    </xf>
    <xf numFmtId="166" fontId="11" fillId="11" borderId="20" xfId="0" applyNumberFormat="1" applyFont="1" applyFill="1" applyBorder="1" applyAlignment="1">
      <alignment horizontal="center" vertical="center"/>
    </xf>
    <xf numFmtId="166" fontId="11" fillId="11" borderId="6" xfId="0" applyNumberFormat="1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vertical="center"/>
    </xf>
    <xf numFmtId="164" fontId="10" fillId="10" borderId="27" xfId="0" applyNumberFormat="1" applyFont="1" applyFill="1" applyBorder="1" applyAlignment="1">
      <alignment horizontal="center" vertical="center"/>
    </xf>
    <xf numFmtId="164" fontId="10" fillId="10" borderId="1" xfId="0" applyNumberFormat="1" applyFont="1" applyFill="1" applyBorder="1" applyAlignment="1">
      <alignment horizontal="center" vertical="center"/>
    </xf>
    <xf numFmtId="164" fontId="10" fillId="10" borderId="28" xfId="0" applyNumberFormat="1" applyFont="1" applyFill="1" applyBorder="1" applyAlignment="1">
      <alignment horizontal="center" vertical="center"/>
    </xf>
    <xf numFmtId="1" fontId="10" fillId="10" borderId="24" xfId="0" applyNumberFormat="1" applyFont="1" applyFill="1" applyBorder="1" applyAlignment="1">
      <alignment horizontal="center" vertical="center"/>
    </xf>
    <xf numFmtId="164" fontId="10" fillId="10" borderId="24" xfId="0" applyNumberFormat="1" applyFont="1" applyFill="1" applyBorder="1" applyAlignment="1">
      <alignment horizontal="center" vertical="center"/>
    </xf>
    <xf numFmtId="1" fontId="10" fillId="10" borderId="25" xfId="0" applyNumberFormat="1" applyFont="1" applyFill="1" applyBorder="1" applyAlignment="1">
      <alignment horizontal="center" vertical="center"/>
    </xf>
    <xf numFmtId="164" fontId="10" fillId="10" borderId="25" xfId="0" applyNumberFormat="1" applyFont="1" applyFill="1" applyBorder="1" applyAlignment="1">
      <alignment horizontal="center" vertical="center"/>
    </xf>
    <xf numFmtId="0" fontId="11" fillId="0" borderId="35" xfId="0" applyFont="1" applyBorder="1" applyAlignment="1" applyProtection="1">
      <alignment vertical="center"/>
    </xf>
    <xf numFmtId="0" fontId="11" fillId="0" borderId="27" xfId="0" applyFont="1" applyBorder="1" applyAlignment="1" applyProtection="1">
      <alignment vertical="center"/>
    </xf>
    <xf numFmtId="1" fontId="10" fillId="12" borderId="27" xfId="0" applyNumberFormat="1" applyFont="1" applyFill="1" applyBorder="1" applyAlignment="1" applyProtection="1">
      <alignment horizontal="center" vertical="center"/>
      <protection locked="0"/>
    </xf>
    <xf numFmtId="1" fontId="10" fillId="12" borderId="1" xfId="0" applyNumberFormat="1" applyFont="1" applyFill="1" applyBorder="1" applyAlignment="1" applyProtection="1">
      <alignment horizontal="center" vertical="center"/>
      <protection locked="0"/>
    </xf>
    <xf numFmtId="1" fontId="10" fillId="12" borderId="3" xfId="0" applyNumberFormat="1" applyFont="1" applyFill="1" applyBorder="1" applyAlignment="1" applyProtection="1">
      <alignment horizontal="center" vertical="center"/>
      <protection locked="0"/>
    </xf>
    <xf numFmtId="1" fontId="10" fillId="13" borderId="27" xfId="0" applyNumberFormat="1" applyFont="1" applyFill="1" applyBorder="1" applyAlignment="1" applyProtection="1">
      <alignment horizontal="center" vertical="center"/>
      <protection locked="0"/>
    </xf>
    <xf numFmtId="1" fontId="10" fillId="13" borderId="1" xfId="0" applyNumberFormat="1" applyFont="1" applyFill="1" applyBorder="1" applyAlignment="1" applyProtection="1">
      <alignment horizontal="center" vertical="center"/>
      <protection locked="0"/>
    </xf>
    <xf numFmtId="1" fontId="10" fillId="13" borderId="3" xfId="0" applyNumberFormat="1" applyFont="1" applyFill="1" applyBorder="1" applyAlignment="1" applyProtection="1">
      <alignment horizontal="center" vertical="center"/>
      <protection locked="0"/>
    </xf>
    <xf numFmtId="1" fontId="10" fillId="14" borderId="27" xfId="0" applyNumberFormat="1" applyFont="1" applyFill="1" applyBorder="1" applyAlignment="1" applyProtection="1">
      <alignment horizontal="center" vertical="center"/>
      <protection locked="0"/>
    </xf>
    <xf numFmtId="1" fontId="10" fillId="14" borderId="1" xfId="0" applyNumberFormat="1" applyFont="1" applyFill="1" applyBorder="1" applyAlignment="1" applyProtection="1">
      <alignment horizontal="center" vertical="center"/>
      <protection locked="0"/>
    </xf>
    <xf numFmtId="1" fontId="10" fillId="14" borderId="3" xfId="0" applyNumberFormat="1" applyFont="1" applyFill="1" applyBorder="1" applyAlignment="1" applyProtection="1">
      <alignment horizontal="center" vertical="center"/>
      <protection locked="0"/>
    </xf>
    <xf numFmtId="1" fontId="10" fillId="15" borderId="27" xfId="0" applyNumberFormat="1" applyFont="1" applyFill="1" applyBorder="1" applyAlignment="1" applyProtection="1">
      <alignment horizontal="center" vertical="center"/>
      <protection locked="0"/>
    </xf>
    <xf numFmtId="1" fontId="10" fillId="15" borderId="1" xfId="0" applyNumberFormat="1" applyFont="1" applyFill="1" applyBorder="1" applyAlignment="1" applyProtection="1">
      <alignment horizontal="center" vertical="center"/>
      <protection locked="0"/>
    </xf>
    <xf numFmtId="1" fontId="10" fillId="15" borderId="3" xfId="0" applyNumberFormat="1" applyFont="1" applyFill="1" applyBorder="1" applyAlignment="1" applyProtection="1">
      <alignment horizontal="center" vertical="center"/>
      <protection locked="0"/>
    </xf>
    <xf numFmtId="1" fontId="10" fillId="3" borderId="27" xfId="0" applyNumberFormat="1" applyFont="1" applyFill="1" applyBorder="1" applyAlignment="1" applyProtection="1">
      <alignment horizontal="center" vertical="center"/>
      <protection locked="0"/>
    </xf>
    <xf numFmtId="1" fontId="10" fillId="3" borderId="1" xfId="0" applyNumberFormat="1" applyFont="1" applyFill="1" applyBorder="1" applyAlignment="1" applyProtection="1">
      <alignment horizontal="center" vertical="center"/>
      <protection locked="0"/>
    </xf>
    <xf numFmtId="1" fontId="10" fillId="3" borderId="3" xfId="0" applyNumberFormat="1" applyFont="1" applyFill="1" applyBorder="1" applyAlignment="1" applyProtection="1">
      <alignment horizontal="center" vertical="center"/>
      <protection locked="0"/>
    </xf>
    <xf numFmtId="1" fontId="10" fillId="3" borderId="33" xfId="0" applyNumberFormat="1" applyFont="1" applyFill="1" applyBorder="1" applyAlignment="1" applyProtection="1">
      <alignment horizontal="center" vertical="center"/>
      <protection locked="0"/>
    </xf>
    <xf numFmtId="1" fontId="10" fillId="3" borderId="2" xfId="0" applyNumberFormat="1" applyFont="1" applyFill="1" applyBorder="1" applyAlignment="1" applyProtection="1">
      <alignment horizontal="center" vertical="center"/>
      <protection locked="0"/>
    </xf>
    <xf numFmtId="1" fontId="10" fillId="3" borderId="7" xfId="0" applyNumberFormat="1" applyFont="1" applyFill="1" applyBorder="1" applyAlignment="1" applyProtection="1">
      <alignment horizontal="center" vertical="center"/>
      <protection locked="0"/>
    </xf>
    <xf numFmtId="0" fontId="10" fillId="10" borderId="24" xfId="0" applyFont="1" applyFill="1" applyBorder="1" applyAlignment="1" applyProtection="1">
      <alignment vertical="center"/>
      <protection locked="0"/>
    </xf>
    <xf numFmtId="164" fontId="10" fillId="10" borderId="27" xfId="0" applyNumberFormat="1" applyFont="1" applyFill="1" applyBorder="1" applyAlignment="1" applyProtection="1">
      <alignment horizontal="center" vertical="center"/>
      <protection locked="0"/>
    </xf>
    <xf numFmtId="164" fontId="10" fillId="10" borderId="1" xfId="0" applyNumberFormat="1" applyFont="1" applyFill="1" applyBorder="1" applyAlignment="1" applyProtection="1">
      <alignment horizontal="center" vertical="center"/>
      <protection locked="0"/>
    </xf>
    <xf numFmtId="164" fontId="10" fillId="10" borderId="28" xfId="0" applyNumberFormat="1" applyFont="1" applyFill="1" applyBorder="1" applyAlignment="1" applyProtection="1">
      <alignment horizontal="center" vertical="center"/>
      <protection locked="0"/>
    </xf>
    <xf numFmtId="0" fontId="10" fillId="10" borderId="25" xfId="0" applyFont="1" applyFill="1" applyBorder="1" applyAlignment="1" applyProtection="1">
      <alignment vertical="center"/>
      <protection locked="0"/>
    </xf>
    <xf numFmtId="164" fontId="10" fillId="10" borderId="29" xfId="0" applyNumberFormat="1" applyFont="1" applyFill="1" applyBorder="1" applyAlignment="1" applyProtection="1">
      <alignment horizontal="center" vertical="center"/>
      <protection locked="0"/>
    </xf>
    <xf numFmtId="164" fontId="10" fillId="10" borderId="30" xfId="0" applyNumberFormat="1" applyFont="1" applyFill="1" applyBorder="1" applyAlignment="1" applyProtection="1">
      <alignment horizontal="center" vertical="center"/>
      <protection locked="0"/>
    </xf>
    <xf numFmtId="164" fontId="10" fillId="10" borderId="31" xfId="0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6" xfId="0" applyFont="1" applyBorder="1" applyProtection="1">
      <protection locked="0"/>
    </xf>
    <xf numFmtId="0" fontId="10" fillId="6" borderId="28" xfId="0" applyFont="1" applyFill="1" applyBorder="1"/>
    <xf numFmtId="0" fontId="11" fillId="6" borderId="52" xfId="0" applyFont="1" applyFill="1" applyBorder="1"/>
    <xf numFmtId="0" fontId="11" fillId="6" borderId="51" xfId="0" applyFont="1" applyFill="1" applyBorder="1"/>
    <xf numFmtId="0" fontId="11" fillId="6" borderId="30" xfId="0" applyFont="1" applyFill="1" applyBorder="1" applyAlignment="1">
      <alignment horizontal="center"/>
    </xf>
    <xf numFmtId="0" fontId="11" fillId="6" borderId="31" xfId="0" applyFont="1" applyFill="1" applyBorder="1"/>
    <xf numFmtId="0" fontId="10" fillId="11" borderId="28" xfId="0" applyFont="1" applyFill="1" applyBorder="1"/>
    <xf numFmtId="0" fontId="11" fillId="11" borderId="52" xfId="0" applyFont="1" applyFill="1" applyBorder="1"/>
    <xf numFmtId="0" fontId="11" fillId="11" borderId="51" xfId="0" applyFont="1" applyFill="1" applyBorder="1"/>
    <xf numFmtId="0" fontId="11" fillId="11" borderId="30" xfId="0" applyFont="1" applyFill="1" applyBorder="1" applyAlignment="1">
      <alignment horizontal="center"/>
    </xf>
    <xf numFmtId="0" fontId="11" fillId="11" borderId="31" xfId="0" applyFont="1" applyFill="1" applyBorder="1"/>
    <xf numFmtId="164" fontId="10" fillId="8" borderId="3" xfId="0" applyNumberFormat="1" applyFont="1" applyFill="1" applyBorder="1" applyAlignment="1">
      <alignment horizontal="center" vertical="center"/>
    </xf>
    <xf numFmtId="164" fontId="10" fillId="7" borderId="3" xfId="0" applyNumberFormat="1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>
      <alignment horizontal="center" vertical="center"/>
    </xf>
    <xf numFmtId="164" fontId="10" fillId="6" borderId="3" xfId="0" applyNumberFormat="1" applyFont="1" applyFill="1" applyBorder="1" applyAlignment="1">
      <alignment horizontal="center" vertical="center"/>
    </xf>
    <xf numFmtId="164" fontId="10" fillId="10" borderId="3" xfId="0" applyNumberFormat="1" applyFont="1" applyFill="1" applyBorder="1" applyAlignment="1">
      <alignment horizontal="center" vertical="center"/>
    </xf>
    <xf numFmtId="164" fontId="10" fillId="10" borderId="3" xfId="0" applyNumberFormat="1" applyFont="1" applyFill="1" applyBorder="1" applyAlignment="1" applyProtection="1">
      <alignment horizontal="center" vertical="center"/>
      <protection locked="0"/>
    </xf>
    <xf numFmtId="164" fontId="10" fillId="10" borderId="52" xfId="0" applyNumberFormat="1" applyFont="1" applyFill="1" applyBorder="1" applyAlignment="1" applyProtection="1">
      <alignment horizontal="center" vertical="center"/>
      <protection locked="0"/>
    </xf>
    <xf numFmtId="1" fontId="10" fillId="8" borderId="47" xfId="0" applyNumberFormat="1" applyFont="1" applyFill="1" applyBorder="1" applyAlignment="1">
      <alignment horizontal="center" vertical="center"/>
    </xf>
    <xf numFmtId="1" fontId="10" fillId="7" borderId="47" xfId="0" applyNumberFormat="1" applyFont="1" applyFill="1" applyBorder="1" applyAlignment="1">
      <alignment horizontal="center" vertical="center"/>
    </xf>
    <xf numFmtId="1" fontId="10" fillId="4" borderId="47" xfId="0" applyNumberFormat="1" applyFont="1" applyFill="1" applyBorder="1" applyAlignment="1">
      <alignment horizontal="center" vertical="center"/>
    </xf>
    <xf numFmtId="1" fontId="10" fillId="6" borderId="47" xfId="0" applyNumberFormat="1" applyFont="1" applyFill="1" applyBorder="1" applyAlignment="1">
      <alignment horizontal="center" vertical="center"/>
    </xf>
    <xf numFmtId="1" fontId="10" fillId="10" borderId="47" xfId="0" applyNumberFormat="1" applyFont="1" applyFill="1" applyBorder="1" applyAlignment="1">
      <alignment horizontal="center" vertical="center"/>
    </xf>
    <xf numFmtId="1" fontId="10" fillId="10" borderId="53" xfId="0" applyNumberFormat="1" applyFont="1" applyFill="1" applyBorder="1" applyAlignment="1">
      <alignment horizontal="center" vertical="center"/>
    </xf>
    <xf numFmtId="1" fontId="15" fillId="9" borderId="11" xfId="0" applyNumberFormat="1" applyFont="1" applyFill="1" applyBorder="1" applyAlignment="1">
      <alignment horizontal="center" vertical="center"/>
    </xf>
    <xf numFmtId="1" fontId="15" fillId="9" borderId="54" xfId="0" applyNumberFormat="1" applyFont="1" applyFill="1" applyBorder="1" applyAlignment="1">
      <alignment horizontal="center" vertical="center"/>
    </xf>
    <xf numFmtId="1" fontId="11" fillId="9" borderId="55" xfId="0" applyNumberFormat="1" applyFont="1" applyFill="1" applyBorder="1" applyAlignment="1">
      <alignment horizontal="center" vertical="center"/>
    </xf>
    <xf numFmtId="166" fontId="11" fillId="6" borderId="25" xfId="0" applyNumberFormat="1" applyFont="1" applyFill="1" applyBorder="1" applyAlignment="1">
      <alignment horizontal="center" vertical="center"/>
    </xf>
    <xf numFmtId="166" fontId="11" fillId="11" borderId="25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" fontId="10" fillId="12" borderId="56" xfId="0" applyNumberFormat="1" applyFont="1" applyFill="1" applyBorder="1" applyAlignment="1" applyProtection="1">
      <alignment horizontal="center" vertical="center"/>
      <protection locked="0"/>
    </xf>
    <xf numFmtId="0" fontId="10" fillId="0" borderId="3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1" fontId="10" fillId="12" borderId="63" xfId="0" applyNumberFormat="1" applyFont="1" applyFill="1" applyBorder="1" applyAlignment="1" applyProtection="1">
      <alignment horizontal="center" vertical="center"/>
      <protection locked="0"/>
    </xf>
    <xf numFmtId="1" fontId="10" fillId="12" borderId="64" xfId="0" applyNumberFormat="1" applyFont="1" applyFill="1" applyBorder="1" applyAlignment="1" applyProtection="1">
      <alignment horizontal="center" vertical="center"/>
      <protection locked="0"/>
    </xf>
    <xf numFmtId="1" fontId="10" fillId="13" borderId="63" xfId="0" applyNumberFormat="1" applyFont="1" applyFill="1" applyBorder="1" applyAlignment="1" applyProtection="1">
      <alignment horizontal="center" vertical="center"/>
      <protection locked="0"/>
    </xf>
    <xf numFmtId="1" fontId="10" fillId="13" borderId="64" xfId="0" applyNumberFormat="1" applyFont="1" applyFill="1" applyBorder="1" applyAlignment="1" applyProtection="1">
      <alignment horizontal="center" vertical="center"/>
      <protection locked="0"/>
    </xf>
    <xf numFmtId="1" fontId="10" fillId="14" borderId="63" xfId="0" applyNumberFormat="1" applyFont="1" applyFill="1" applyBorder="1" applyAlignment="1" applyProtection="1">
      <alignment horizontal="center" vertical="center"/>
      <protection locked="0"/>
    </xf>
    <xf numFmtId="1" fontId="10" fillId="14" borderId="64" xfId="0" applyNumberFormat="1" applyFont="1" applyFill="1" applyBorder="1" applyAlignment="1" applyProtection="1">
      <alignment horizontal="center" vertical="center"/>
      <protection locked="0"/>
    </xf>
    <xf numFmtId="1" fontId="10" fillId="15" borderId="63" xfId="0" applyNumberFormat="1" applyFont="1" applyFill="1" applyBorder="1" applyAlignment="1" applyProtection="1">
      <alignment horizontal="center" vertical="center"/>
      <protection locked="0"/>
    </xf>
    <xf numFmtId="1" fontId="10" fillId="15" borderId="64" xfId="0" applyNumberFormat="1" applyFont="1" applyFill="1" applyBorder="1" applyAlignment="1" applyProtection="1">
      <alignment horizontal="center" vertical="center"/>
      <protection locked="0"/>
    </xf>
    <xf numFmtId="1" fontId="10" fillId="3" borderId="63" xfId="0" applyNumberFormat="1" applyFont="1" applyFill="1" applyBorder="1" applyAlignment="1" applyProtection="1">
      <alignment horizontal="center" vertical="center"/>
      <protection locked="0"/>
    </xf>
    <xf numFmtId="1" fontId="10" fillId="3" borderId="64" xfId="0" applyNumberFormat="1" applyFont="1" applyFill="1" applyBorder="1" applyAlignment="1" applyProtection="1">
      <alignment horizontal="center" vertical="center"/>
      <protection locked="0"/>
    </xf>
    <xf numFmtId="1" fontId="10" fillId="3" borderId="65" xfId="0" applyNumberFormat="1" applyFont="1" applyFill="1" applyBorder="1" applyAlignment="1" applyProtection="1">
      <alignment horizontal="center" vertical="center"/>
      <protection locked="0"/>
    </xf>
    <xf numFmtId="1" fontId="10" fillId="3" borderId="66" xfId="0" applyNumberFormat="1" applyFont="1" applyFill="1" applyBorder="1" applyAlignment="1" applyProtection="1">
      <alignment horizontal="center" vertical="center"/>
      <protection locked="0"/>
    </xf>
    <xf numFmtId="1" fontId="10" fillId="3" borderId="67" xfId="0" applyNumberFormat="1" applyFont="1" applyFill="1" applyBorder="1" applyAlignment="1" applyProtection="1">
      <alignment horizontal="center" vertical="center"/>
      <protection locked="0"/>
    </xf>
    <xf numFmtId="1" fontId="10" fillId="12" borderId="71" xfId="0" applyNumberFormat="1" applyFont="1" applyFill="1" applyBorder="1" applyAlignment="1" applyProtection="1">
      <alignment horizontal="center" vertical="center"/>
      <protection locked="0"/>
    </xf>
    <xf numFmtId="1" fontId="10" fillId="12" borderId="72" xfId="0" applyNumberFormat="1" applyFont="1" applyFill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0" fontId="10" fillId="0" borderId="68" xfId="0" applyFont="1" applyBorder="1" applyAlignment="1" applyProtection="1">
      <alignment horizontal="center" vertical="center" wrapText="1"/>
      <protection locked="0"/>
    </xf>
    <xf numFmtId="0" fontId="10" fillId="0" borderId="69" xfId="0" applyFont="1" applyBorder="1" applyAlignment="1" applyProtection="1">
      <alignment horizontal="center" vertical="center" wrapText="1"/>
      <protection locked="0"/>
    </xf>
    <xf numFmtId="0" fontId="10" fillId="0" borderId="69" xfId="0" applyFont="1" applyBorder="1" applyAlignment="1" applyProtection="1">
      <alignment horizontal="center" vertical="center"/>
      <protection locked="0"/>
    </xf>
    <xf numFmtId="0" fontId="10" fillId="0" borderId="70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11" fillId="9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textRotation="90"/>
    </xf>
    <xf numFmtId="0" fontId="15" fillId="9" borderId="19" xfId="0" applyFont="1" applyFill="1" applyBorder="1" applyAlignment="1">
      <alignment vertical="center"/>
    </xf>
    <xf numFmtId="164" fontId="15" fillId="9" borderId="32" xfId="0" applyNumberFormat="1" applyFont="1" applyFill="1" applyBorder="1" applyAlignment="1">
      <alignment horizontal="center" vertical="center"/>
    </xf>
    <xf numFmtId="164" fontId="15" fillId="9" borderId="32" xfId="0" applyNumberFormat="1" applyFont="1" applyFill="1" applyBorder="1" applyAlignment="1">
      <alignment vertical="center"/>
    </xf>
    <xf numFmtId="0" fontId="8" fillId="0" borderId="0" xfId="0" applyFont="1"/>
    <xf numFmtId="0" fontId="8" fillId="9" borderId="0" xfId="0" applyFont="1" applyFill="1"/>
    <xf numFmtId="0" fontId="11" fillId="14" borderId="74" xfId="0" applyFont="1" applyFill="1" applyBorder="1"/>
    <xf numFmtId="0" fontId="11" fillId="14" borderId="21" xfId="0" applyFont="1" applyFill="1" applyBorder="1" applyAlignment="1">
      <alignment horizontal="center"/>
    </xf>
    <xf numFmtId="0" fontId="11" fillId="14" borderId="22" xfId="0" applyFont="1" applyFill="1" applyBorder="1"/>
    <xf numFmtId="0" fontId="11" fillId="15" borderId="52" xfId="0" applyFont="1" applyFill="1" applyBorder="1"/>
    <xf numFmtId="0" fontId="11" fillId="15" borderId="51" xfId="0" applyFont="1" applyFill="1" applyBorder="1"/>
    <xf numFmtId="0" fontId="11" fillId="15" borderId="30" xfId="0" applyFont="1" applyFill="1" applyBorder="1" applyAlignment="1">
      <alignment horizontal="center"/>
    </xf>
    <xf numFmtId="0" fontId="11" fillId="15" borderId="31" xfId="0" applyFont="1" applyFill="1" applyBorder="1"/>
    <xf numFmtId="0" fontId="11" fillId="16" borderId="52" xfId="0" applyFont="1" applyFill="1" applyBorder="1"/>
    <xf numFmtId="0" fontId="11" fillId="16" borderId="51" xfId="0" applyFont="1" applyFill="1" applyBorder="1"/>
    <xf numFmtId="0" fontId="11" fillId="16" borderId="30" xfId="0" applyFont="1" applyFill="1" applyBorder="1" applyAlignment="1">
      <alignment horizontal="center"/>
    </xf>
    <xf numFmtId="0" fontId="11" fillId="16" borderId="31" xfId="0" applyFont="1" applyFill="1" applyBorder="1"/>
    <xf numFmtId="0" fontId="10" fillId="0" borderId="6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left" vertical="center"/>
    </xf>
    <xf numFmtId="0" fontId="11" fillId="0" borderId="49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10" fillId="0" borderId="48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44" xfId="0" applyFont="1" applyBorder="1" applyAlignment="1" applyProtection="1">
      <alignment horizontal="left" vertical="center" wrapText="1"/>
      <protection locked="0"/>
    </xf>
    <xf numFmtId="0" fontId="10" fillId="0" borderId="5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 wrapText="1"/>
    </xf>
    <xf numFmtId="0" fontId="10" fillId="0" borderId="34" xfId="0" applyFont="1" applyBorder="1" applyAlignment="1" applyProtection="1">
      <alignment horizontal="left" vertical="center" wrapText="1"/>
    </xf>
    <xf numFmtId="0" fontId="10" fillId="0" borderId="48" xfId="0" applyFont="1" applyBorder="1" applyAlignment="1" applyProtection="1">
      <alignment horizontal="left" vertical="center" wrapText="1"/>
    </xf>
    <xf numFmtId="0" fontId="10" fillId="0" borderId="18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 wrapText="1"/>
    </xf>
    <xf numFmtId="0" fontId="10" fillId="0" borderId="12" xfId="0" applyFont="1" applyBorder="1" applyAlignment="1" applyProtection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10" fillId="9" borderId="38" xfId="0" applyFont="1" applyFill="1" applyBorder="1" applyAlignment="1">
      <alignment horizontal="left" vertical="center"/>
    </xf>
    <xf numFmtId="0" fontId="10" fillId="9" borderId="39" xfId="0" applyFont="1" applyFill="1" applyBorder="1" applyAlignment="1">
      <alignment horizontal="left" vertical="center"/>
    </xf>
    <xf numFmtId="0" fontId="10" fillId="9" borderId="41" xfId="0" applyFont="1" applyFill="1" applyBorder="1" applyAlignment="1">
      <alignment horizontal="left" vertical="center"/>
    </xf>
    <xf numFmtId="0" fontId="10" fillId="9" borderId="42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43" xfId="0" applyFont="1" applyBorder="1" applyAlignment="1">
      <alignment horizontal="left"/>
    </xf>
    <xf numFmtId="170" fontId="10" fillId="0" borderId="45" xfId="0" applyNumberFormat="1" applyFont="1" applyBorder="1" applyAlignment="1" applyProtection="1">
      <alignment horizontal="left" vertical="center"/>
      <protection locked="0"/>
    </xf>
    <xf numFmtId="170" fontId="10" fillId="0" borderId="39" xfId="0" applyNumberFormat="1" applyFont="1" applyBorder="1" applyAlignment="1" applyProtection="1">
      <alignment horizontal="left" vertical="center"/>
      <protection locked="0"/>
    </xf>
    <xf numFmtId="170" fontId="10" fillId="0" borderId="46" xfId="0" applyNumberFormat="1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47" xfId="0" applyFont="1" applyBorder="1" applyAlignment="1" applyProtection="1">
      <alignment horizontal="left" vertical="center"/>
      <protection locked="0"/>
    </xf>
    <xf numFmtId="0" fontId="10" fillId="6" borderId="40" xfId="0" applyFont="1" applyFill="1" applyBorder="1" applyAlignment="1">
      <alignment horizontal="left"/>
    </xf>
    <xf numFmtId="0" fontId="10" fillId="6" borderId="4" xfId="0" applyFont="1" applyFill="1" applyBorder="1" applyAlignment="1">
      <alignment horizontal="left"/>
    </xf>
    <xf numFmtId="0" fontId="10" fillId="6" borderId="5" xfId="0" applyFont="1" applyFill="1" applyBorder="1" applyAlignment="1">
      <alignment horizontal="left"/>
    </xf>
    <xf numFmtId="169" fontId="11" fillId="6" borderId="3" xfId="0" applyNumberFormat="1" applyFont="1" applyFill="1" applyBorder="1" applyAlignment="1">
      <alignment horizontal="center"/>
    </xf>
    <xf numFmtId="169" fontId="11" fillId="6" borderId="5" xfId="0" applyNumberFormat="1" applyFont="1" applyFill="1" applyBorder="1" applyAlignment="1">
      <alignment horizontal="center"/>
    </xf>
    <xf numFmtId="2" fontId="10" fillId="6" borderId="3" xfId="0" applyNumberFormat="1" applyFont="1" applyFill="1" applyBorder="1" applyAlignment="1">
      <alignment horizontal="center"/>
    </xf>
    <xf numFmtId="2" fontId="10" fillId="6" borderId="5" xfId="0" applyNumberFormat="1" applyFont="1" applyFill="1" applyBorder="1" applyAlignment="1">
      <alignment horizontal="center"/>
    </xf>
    <xf numFmtId="167" fontId="10" fillId="6" borderId="3" xfId="0" applyNumberFormat="1" applyFont="1" applyFill="1" applyBorder="1" applyAlignment="1">
      <alignment horizontal="right"/>
    </xf>
    <xf numFmtId="167" fontId="10" fillId="6" borderId="5" xfId="0" applyNumberFormat="1" applyFont="1" applyFill="1" applyBorder="1" applyAlignment="1">
      <alignment horizontal="right"/>
    </xf>
    <xf numFmtId="10" fontId="10" fillId="6" borderId="3" xfId="0" applyNumberFormat="1" applyFont="1" applyFill="1" applyBorder="1" applyAlignment="1">
      <alignment horizontal="center"/>
    </xf>
    <xf numFmtId="10" fontId="10" fillId="6" borderId="5" xfId="0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1" fillId="6" borderId="38" xfId="0" applyFont="1" applyFill="1" applyBorder="1" applyAlignment="1">
      <alignment horizontal="left"/>
    </xf>
    <xf numFmtId="0" fontId="11" fillId="6" borderId="39" xfId="0" applyFont="1" applyFill="1" applyBorder="1" applyAlignment="1">
      <alignment horizontal="left"/>
    </xf>
    <xf numFmtId="0" fontId="11" fillId="6" borderId="46" xfId="0" applyFont="1" applyFill="1" applyBorder="1" applyAlignment="1">
      <alignment horizontal="left"/>
    </xf>
    <xf numFmtId="2" fontId="10" fillId="11" borderId="3" xfId="0" applyNumberFormat="1" applyFont="1" applyFill="1" applyBorder="1" applyAlignment="1">
      <alignment horizontal="center"/>
    </xf>
    <xf numFmtId="2" fontId="10" fillId="11" borderId="5" xfId="0" applyNumberFormat="1" applyFont="1" applyFill="1" applyBorder="1" applyAlignment="1">
      <alignment horizontal="center"/>
    </xf>
    <xf numFmtId="167" fontId="10" fillId="11" borderId="3" xfId="0" applyNumberFormat="1" applyFont="1" applyFill="1" applyBorder="1" applyAlignment="1">
      <alignment horizontal="right"/>
    </xf>
    <xf numFmtId="167" fontId="10" fillId="11" borderId="5" xfId="0" applyNumberFormat="1" applyFont="1" applyFill="1" applyBorder="1" applyAlignment="1">
      <alignment horizontal="right"/>
    </xf>
    <xf numFmtId="168" fontId="11" fillId="6" borderId="3" xfId="0" applyNumberFormat="1" applyFont="1" applyFill="1" applyBorder="1" applyAlignment="1" applyProtection="1">
      <alignment horizontal="center"/>
      <protection locked="0"/>
    </xf>
    <xf numFmtId="168" fontId="11" fillId="6" borderId="5" xfId="0" applyNumberFormat="1" applyFont="1" applyFill="1" applyBorder="1" applyAlignment="1" applyProtection="1">
      <alignment horizontal="center"/>
      <protection locked="0"/>
    </xf>
    <xf numFmtId="0" fontId="11" fillId="8" borderId="24" xfId="0" applyFont="1" applyFill="1" applyBorder="1" applyAlignment="1">
      <alignment horizontal="center" vertical="center" textRotation="90"/>
    </xf>
    <xf numFmtId="0" fontId="11" fillId="7" borderId="24" xfId="0" applyFont="1" applyFill="1" applyBorder="1" applyAlignment="1">
      <alignment horizontal="center" vertical="center" textRotation="90"/>
    </xf>
    <xf numFmtId="0" fontId="10" fillId="11" borderId="40" xfId="0" applyFont="1" applyFill="1" applyBorder="1" applyAlignment="1">
      <alignment horizontal="left"/>
    </xf>
    <xf numFmtId="0" fontId="10" fillId="11" borderId="4" xfId="0" applyFont="1" applyFill="1" applyBorder="1" applyAlignment="1">
      <alignment horizontal="left"/>
    </xf>
    <xf numFmtId="0" fontId="10" fillId="11" borderId="5" xfId="0" applyFont="1" applyFill="1" applyBorder="1" applyAlignment="1">
      <alignment horizontal="left"/>
    </xf>
    <xf numFmtId="10" fontId="10" fillId="11" borderId="3" xfId="0" applyNumberFormat="1" applyFont="1" applyFill="1" applyBorder="1" applyAlignment="1">
      <alignment horizontal="center"/>
    </xf>
    <xf numFmtId="10" fontId="10" fillId="11" borderId="5" xfId="0" applyNumberFormat="1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168" fontId="11" fillId="11" borderId="3" xfId="0" applyNumberFormat="1" applyFont="1" applyFill="1" applyBorder="1" applyAlignment="1" applyProtection="1">
      <alignment horizontal="center"/>
      <protection locked="0"/>
    </xf>
    <xf numFmtId="168" fontId="11" fillId="11" borderId="5" xfId="0" applyNumberFormat="1" applyFont="1" applyFill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 textRotation="90"/>
    </xf>
    <xf numFmtId="0" fontId="11" fillId="6" borderId="24" xfId="0" applyFont="1" applyFill="1" applyBorder="1" applyAlignment="1">
      <alignment horizontal="center" vertical="center" textRotation="90"/>
    </xf>
    <xf numFmtId="0" fontId="11" fillId="10" borderId="24" xfId="0" applyFont="1" applyFill="1" applyBorder="1" applyAlignment="1">
      <alignment horizontal="center" vertical="center" textRotation="90"/>
    </xf>
    <xf numFmtId="0" fontId="11" fillId="10" borderId="25" xfId="0" applyFont="1" applyFill="1" applyBorder="1" applyAlignment="1">
      <alignment horizontal="center" vertical="center" textRotation="90"/>
    </xf>
    <xf numFmtId="164" fontId="11" fillId="9" borderId="15" xfId="0" applyNumberFormat="1" applyFont="1" applyFill="1" applyBorder="1" applyAlignment="1">
      <alignment horizontal="center" vertical="center" textRotation="90"/>
    </xf>
    <xf numFmtId="164" fontId="11" fillId="9" borderId="73" xfId="0" applyNumberFormat="1" applyFont="1" applyFill="1" applyBorder="1" applyAlignment="1">
      <alignment horizontal="center" vertical="center" textRotation="90"/>
    </xf>
    <xf numFmtId="164" fontId="11" fillId="9" borderId="75" xfId="0" applyNumberFormat="1" applyFont="1" applyFill="1" applyBorder="1" applyAlignment="1">
      <alignment horizontal="center" vertical="center" textRotation="90"/>
    </xf>
    <xf numFmtId="0" fontId="11" fillId="15" borderId="41" xfId="0" applyFont="1" applyFill="1" applyBorder="1" applyAlignment="1">
      <alignment horizontal="left"/>
    </xf>
    <xf numFmtId="0" fontId="11" fillId="15" borderId="42" xfId="0" applyFont="1" applyFill="1" applyBorder="1" applyAlignment="1">
      <alignment horizontal="left"/>
    </xf>
    <xf numFmtId="0" fontId="11" fillId="15" borderId="51" xfId="0" applyFont="1" applyFill="1" applyBorder="1" applyAlignment="1">
      <alignment horizontal="left"/>
    </xf>
    <xf numFmtId="0" fontId="11" fillId="15" borderId="52" xfId="0" applyFont="1" applyFill="1" applyBorder="1" applyAlignment="1">
      <alignment horizontal="center"/>
    </xf>
    <xf numFmtId="0" fontId="11" fillId="15" borderId="51" xfId="0" applyFont="1" applyFill="1" applyBorder="1" applyAlignment="1">
      <alignment horizontal="center"/>
    </xf>
    <xf numFmtId="167" fontId="11" fillId="15" borderId="52" xfId="0" applyNumberFormat="1" applyFont="1" applyFill="1" applyBorder="1" applyAlignment="1">
      <alignment horizontal="right"/>
    </xf>
    <xf numFmtId="167" fontId="11" fillId="15" borderId="51" xfId="0" applyNumberFormat="1" applyFont="1" applyFill="1" applyBorder="1" applyAlignment="1">
      <alignment horizontal="right"/>
    </xf>
    <xf numFmtId="0" fontId="11" fillId="14" borderId="43" xfId="0" applyFont="1" applyFill="1" applyBorder="1" applyAlignment="1">
      <alignment horizontal="center"/>
    </xf>
    <xf numFmtId="0" fontId="11" fillId="14" borderId="74" xfId="0" applyFont="1" applyFill="1" applyBorder="1" applyAlignment="1">
      <alignment horizontal="center"/>
    </xf>
    <xf numFmtId="167" fontId="11" fillId="14" borderId="43" xfId="0" applyNumberFormat="1" applyFont="1" applyFill="1" applyBorder="1" applyAlignment="1">
      <alignment horizontal="right"/>
    </xf>
    <xf numFmtId="167" fontId="11" fillId="14" borderId="74" xfId="0" applyNumberFormat="1" applyFont="1" applyFill="1" applyBorder="1" applyAlignment="1">
      <alignment horizontal="right"/>
    </xf>
    <xf numFmtId="0" fontId="11" fillId="14" borderId="19" xfId="0" applyFont="1" applyFill="1" applyBorder="1" applyAlignment="1">
      <alignment horizontal="left"/>
    </xf>
    <xf numFmtId="0" fontId="11" fillId="14" borderId="32" xfId="0" applyFont="1" applyFill="1" applyBorder="1" applyAlignment="1">
      <alignment horizontal="left"/>
    </xf>
    <xf numFmtId="0" fontId="11" fillId="16" borderId="41" xfId="0" applyFont="1" applyFill="1" applyBorder="1" applyAlignment="1">
      <alignment horizontal="left"/>
    </xf>
    <xf numFmtId="0" fontId="11" fillId="16" borderId="42" xfId="0" applyFont="1" applyFill="1" applyBorder="1" applyAlignment="1">
      <alignment horizontal="left"/>
    </xf>
    <xf numFmtId="0" fontId="11" fillId="16" borderId="51" xfId="0" applyFont="1" applyFill="1" applyBorder="1" applyAlignment="1">
      <alignment horizontal="left"/>
    </xf>
    <xf numFmtId="0" fontId="11" fillId="16" borderId="52" xfId="0" applyFont="1" applyFill="1" applyBorder="1" applyAlignment="1">
      <alignment horizontal="center"/>
    </xf>
    <xf numFmtId="0" fontId="11" fillId="16" borderId="51" xfId="0" applyFont="1" applyFill="1" applyBorder="1" applyAlignment="1">
      <alignment horizontal="center"/>
    </xf>
    <xf numFmtId="167" fontId="11" fillId="16" borderId="52" xfId="0" applyNumberFormat="1" applyFont="1" applyFill="1" applyBorder="1" applyAlignment="1">
      <alignment horizontal="right"/>
    </xf>
    <xf numFmtId="167" fontId="11" fillId="16" borderId="51" xfId="0" applyNumberFormat="1" applyFont="1" applyFill="1" applyBorder="1" applyAlignment="1">
      <alignment horizontal="right"/>
    </xf>
    <xf numFmtId="169" fontId="11" fillId="11" borderId="3" xfId="0" applyNumberFormat="1" applyFont="1" applyFill="1" applyBorder="1" applyAlignment="1">
      <alignment horizontal="center"/>
    </xf>
    <xf numFmtId="169" fontId="11" fillId="11" borderId="5" xfId="0" applyNumberFormat="1" applyFont="1" applyFill="1" applyBorder="1" applyAlignment="1">
      <alignment horizontal="center"/>
    </xf>
    <xf numFmtId="168" fontId="11" fillId="6" borderId="3" xfId="0" applyNumberFormat="1" applyFont="1" applyFill="1" applyBorder="1" applyAlignment="1" applyProtection="1">
      <alignment horizontal="center"/>
    </xf>
    <xf numFmtId="168" fontId="11" fillId="6" borderId="5" xfId="0" applyNumberFormat="1" applyFont="1" applyFill="1" applyBorder="1" applyAlignment="1" applyProtection="1">
      <alignment horizontal="center"/>
    </xf>
    <xf numFmtId="168" fontId="11" fillId="11" borderId="3" xfId="0" applyNumberFormat="1" applyFont="1" applyFill="1" applyBorder="1" applyAlignment="1" applyProtection="1">
      <alignment horizontal="center"/>
    </xf>
    <xf numFmtId="168" fontId="11" fillId="11" borderId="5" xfId="0" applyNumberFormat="1" applyFont="1" applyFill="1" applyBorder="1" applyAlignment="1" applyProtection="1">
      <alignment horizontal="center"/>
    </xf>
    <xf numFmtId="0" fontId="11" fillId="11" borderId="38" xfId="0" applyFont="1" applyFill="1" applyBorder="1" applyAlignment="1">
      <alignment horizontal="left"/>
    </xf>
    <xf numFmtId="0" fontId="11" fillId="11" borderId="39" xfId="0" applyFont="1" applyFill="1" applyBorder="1" applyAlignment="1">
      <alignment horizontal="left"/>
    </xf>
    <xf numFmtId="0" fontId="11" fillId="11" borderId="46" xfId="0" applyFont="1" applyFill="1" applyBorder="1" applyAlignment="1">
      <alignment horizontal="left"/>
    </xf>
    <xf numFmtId="4" fontId="10" fillId="11" borderId="3" xfId="0" applyNumberFormat="1" applyFont="1" applyFill="1" applyBorder="1" applyAlignment="1">
      <alignment horizontal="right"/>
    </xf>
    <xf numFmtId="4" fontId="10" fillId="11" borderId="5" xfId="0" applyNumberFormat="1" applyFont="1" applyFill="1" applyBorder="1" applyAlignment="1">
      <alignment horizontal="right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1" fillId="11" borderId="41" xfId="0" applyFont="1" applyFill="1" applyBorder="1" applyAlignment="1">
      <alignment horizontal="left"/>
    </xf>
    <xf numFmtId="0" fontId="11" fillId="11" borderId="42" xfId="0" applyFont="1" applyFill="1" applyBorder="1" applyAlignment="1">
      <alignment horizontal="left"/>
    </xf>
    <xf numFmtId="0" fontId="11" fillId="11" borderId="51" xfId="0" applyFont="1" applyFill="1" applyBorder="1" applyAlignment="1">
      <alignment horizontal="left"/>
    </xf>
    <xf numFmtId="0" fontId="11" fillId="11" borderId="52" xfId="0" applyFont="1" applyFill="1" applyBorder="1" applyAlignment="1">
      <alignment horizontal="center"/>
    </xf>
    <xf numFmtId="0" fontId="11" fillId="11" borderId="51" xfId="0" applyFont="1" applyFill="1" applyBorder="1" applyAlignment="1">
      <alignment horizontal="center"/>
    </xf>
    <xf numFmtId="167" fontId="11" fillId="11" borderId="52" xfId="0" applyNumberFormat="1" applyFont="1" applyFill="1" applyBorder="1" applyAlignment="1">
      <alignment horizontal="right"/>
    </xf>
    <xf numFmtId="167" fontId="11" fillId="11" borderId="51" xfId="0" applyNumberFormat="1" applyFont="1" applyFill="1" applyBorder="1" applyAlignment="1">
      <alignment horizontal="right"/>
    </xf>
    <xf numFmtId="0" fontId="11" fillId="6" borderId="52" xfId="0" applyFont="1" applyFill="1" applyBorder="1" applyAlignment="1">
      <alignment horizontal="center"/>
    </xf>
    <xf numFmtId="0" fontId="11" fillId="6" borderId="51" xfId="0" applyFont="1" applyFill="1" applyBorder="1" applyAlignment="1">
      <alignment horizontal="center"/>
    </xf>
    <xf numFmtId="0" fontId="11" fillId="6" borderId="41" xfId="0" applyFont="1" applyFill="1" applyBorder="1" applyAlignment="1">
      <alignment horizontal="left"/>
    </xf>
    <xf numFmtId="0" fontId="11" fillId="6" borderId="42" xfId="0" applyFont="1" applyFill="1" applyBorder="1" applyAlignment="1">
      <alignment horizontal="left"/>
    </xf>
    <xf numFmtId="0" fontId="11" fillId="6" borderId="51" xfId="0" applyFont="1" applyFill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32" xfId="0" applyFont="1" applyBorder="1" applyAlignment="1" applyProtection="1">
      <alignment horizontal="center"/>
      <protection locked="0"/>
    </xf>
    <xf numFmtId="0" fontId="10" fillId="0" borderId="23" xfId="0" applyFont="1" applyBorder="1" applyAlignment="1" applyProtection="1">
      <alignment horizontal="center"/>
      <protection locked="0"/>
    </xf>
    <xf numFmtId="4" fontId="11" fillId="11" borderId="52" xfId="0" applyNumberFormat="1" applyFont="1" applyFill="1" applyBorder="1" applyAlignment="1">
      <alignment horizontal="right"/>
    </xf>
    <xf numFmtId="4" fontId="11" fillId="11" borderId="51" xfId="0" applyNumberFormat="1" applyFont="1" applyFill="1" applyBorder="1" applyAlignment="1">
      <alignment horizontal="right"/>
    </xf>
    <xf numFmtId="167" fontId="11" fillId="6" borderId="52" xfId="0" applyNumberFormat="1" applyFont="1" applyFill="1" applyBorder="1" applyAlignment="1">
      <alignment horizontal="right"/>
    </xf>
    <xf numFmtId="167" fontId="11" fillId="6" borderId="51" xfId="0" applyNumberFormat="1" applyFont="1" applyFill="1" applyBorder="1" applyAlignment="1">
      <alignment horizontal="right"/>
    </xf>
    <xf numFmtId="0" fontId="10" fillId="9" borderId="40" xfId="0" applyFont="1" applyFill="1" applyBorder="1" applyAlignment="1">
      <alignment horizontal="left" vertical="center"/>
    </xf>
    <xf numFmtId="0" fontId="10" fillId="9" borderId="4" xfId="0" applyFont="1" applyFill="1" applyBorder="1" applyAlignment="1">
      <alignment horizontal="left" vertical="center"/>
    </xf>
    <xf numFmtId="0" fontId="1" fillId="4" borderId="3" xfId="1" applyFont="1" applyFill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1" fillId="0" borderId="49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47" xfId="0" applyFont="1" applyBorder="1" applyAlignment="1" applyProtection="1">
      <alignment horizontal="center" vertical="center" wrapText="1"/>
      <protection locked="0"/>
    </xf>
  </cellXfs>
  <cellStyles count="2">
    <cellStyle name="Standard" xfId="0" builtinId="0"/>
    <cellStyle name="Standard 2" xfId="1" xr:uid="{00000000-0005-0000-0000-000001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38100</xdr:colOff>
      <xdr:row>104</xdr:row>
      <xdr:rowOff>9525</xdr:rowOff>
    </xdr:from>
    <xdr:to>
      <xdr:col>28</xdr:col>
      <xdr:colOff>570862</xdr:colOff>
      <xdr:row>130</xdr:row>
      <xdr:rowOff>8869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12944475"/>
          <a:ext cx="5104762" cy="5247619"/>
        </a:xfrm>
        <a:prstGeom prst="rect">
          <a:avLst/>
        </a:prstGeom>
      </xdr:spPr>
    </xdr:pic>
    <xdr:clientData/>
  </xdr:twoCellAnchor>
  <xdr:twoCellAnchor editAs="oneCell">
    <xdr:from>
      <xdr:col>21</xdr:col>
      <xdr:colOff>647700</xdr:colOff>
      <xdr:row>76</xdr:row>
      <xdr:rowOff>133350</xdr:rowOff>
    </xdr:from>
    <xdr:to>
      <xdr:col>31</xdr:col>
      <xdr:colOff>669560</xdr:colOff>
      <xdr:row>104</xdr:row>
      <xdr:rowOff>18032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77700" y="7734300"/>
          <a:ext cx="7641860" cy="5218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view="pageBreakPreview" zoomScale="130" zoomScaleNormal="100" zoomScaleSheetLayoutView="130" workbookViewId="0">
      <selection activeCell="B7" sqref="B7:B8"/>
    </sheetView>
  </sheetViews>
  <sheetFormatPr baseColWidth="10" defaultRowHeight="15" x14ac:dyDescent="0.25"/>
  <cols>
    <col min="1" max="1" width="6.140625" style="23" customWidth="1"/>
    <col min="2" max="2" width="37.5703125" customWidth="1"/>
    <col min="3" max="15" width="5.42578125" customWidth="1"/>
    <col min="16" max="17" width="6.85546875" customWidth="1"/>
    <col min="18" max="18" width="9.140625" customWidth="1"/>
    <col min="19" max="19" width="4.5703125" customWidth="1"/>
  </cols>
  <sheetData>
    <row r="1" spans="1:31" ht="14.45" customHeight="1" x14ac:dyDescent="0.25">
      <c r="B1" s="130" t="s">
        <v>103</v>
      </c>
      <c r="C1" s="268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70"/>
    </row>
    <row r="2" spans="1:31" ht="14.45" customHeight="1" x14ac:dyDescent="0.25">
      <c r="B2" s="131" t="s">
        <v>122</v>
      </c>
      <c r="C2" s="271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3"/>
    </row>
    <row r="3" spans="1:31" ht="14.45" customHeight="1" x14ac:dyDescent="0.25">
      <c r="B3" s="131" t="s">
        <v>123</v>
      </c>
      <c r="C3" s="383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5"/>
    </row>
    <row r="4" spans="1:31" ht="14.45" customHeight="1" x14ac:dyDescent="0.25">
      <c r="B4" s="379" t="s">
        <v>167</v>
      </c>
      <c r="C4" s="380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2"/>
    </row>
    <row r="5" spans="1:31" ht="14.45" customHeight="1" x14ac:dyDescent="0.25">
      <c r="B5" s="243" t="s">
        <v>124</v>
      </c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7"/>
    </row>
    <row r="6" spans="1:31" ht="14.45" customHeight="1" x14ac:dyDescent="0.25">
      <c r="B6" s="244"/>
      <c r="C6" s="248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50"/>
    </row>
    <row r="7" spans="1:31" ht="14.45" customHeight="1" x14ac:dyDescent="0.25">
      <c r="B7" s="243" t="s">
        <v>125</v>
      </c>
      <c r="C7" s="245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7"/>
    </row>
    <row r="8" spans="1:31" ht="14.45" customHeight="1" x14ac:dyDescent="0.25">
      <c r="B8" s="244"/>
      <c r="C8" s="248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50"/>
    </row>
    <row r="9" spans="1:31" ht="14.45" customHeight="1" x14ac:dyDescent="0.25">
      <c r="B9" s="243" t="s">
        <v>126</v>
      </c>
      <c r="C9" s="252" t="s">
        <v>132</v>
      </c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4"/>
    </row>
    <row r="10" spans="1:31" ht="14.45" customHeight="1" thickBot="1" x14ac:dyDescent="0.3">
      <c r="B10" s="251"/>
      <c r="C10" s="255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7"/>
    </row>
    <row r="11" spans="1:31" ht="8.1" customHeight="1" thickBot="1" x14ac:dyDescent="0.3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31" ht="24.75" thickBot="1" x14ac:dyDescent="0.3">
      <c r="B12" s="258" t="s">
        <v>134</v>
      </c>
      <c r="C12" s="259"/>
      <c r="D12" s="259"/>
      <c r="E12" s="260"/>
      <c r="F12" s="37" t="s">
        <v>74</v>
      </c>
      <c r="G12" s="38" t="s">
        <v>75</v>
      </c>
      <c r="H12" s="103" t="s">
        <v>73</v>
      </c>
      <c r="I12" s="38" t="s">
        <v>76</v>
      </c>
      <c r="J12" s="38" t="s">
        <v>77</v>
      </c>
      <c r="K12" s="38" t="s">
        <v>78</v>
      </c>
      <c r="L12" s="38" t="s">
        <v>79</v>
      </c>
      <c r="M12" s="38" t="s">
        <v>80</v>
      </c>
      <c r="N12" s="39" t="s">
        <v>81</v>
      </c>
      <c r="O12" s="47" t="s">
        <v>83</v>
      </c>
      <c r="P12" s="104" t="s">
        <v>84</v>
      </c>
      <c r="Q12" s="105" t="s">
        <v>85</v>
      </c>
      <c r="R12" s="105" t="s">
        <v>86</v>
      </c>
    </row>
    <row r="13" spans="1:31" s="41" customFormat="1" ht="15" customHeight="1" x14ac:dyDescent="0.25">
      <c r="A13" s="23"/>
      <c r="B13" s="261" t="s">
        <v>137</v>
      </c>
      <c r="C13" s="262"/>
      <c r="D13" s="262"/>
      <c r="E13" s="262"/>
      <c r="F13" s="106">
        <f t="shared" ref="F13:R13" si="0">F75</f>
        <v>0</v>
      </c>
      <c r="G13" s="107">
        <f t="shared" si="0"/>
        <v>0</v>
      </c>
      <c r="H13" s="107">
        <f t="shared" si="0"/>
        <v>0</v>
      </c>
      <c r="I13" s="107">
        <f t="shared" si="0"/>
        <v>0</v>
      </c>
      <c r="J13" s="107">
        <f t="shared" si="0"/>
        <v>0</v>
      </c>
      <c r="K13" s="107">
        <f t="shared" si="0"/>
        <v>0</v>
      </c>
      <c r="L13" s="107">
        <f t="shared" si="0"/>
        <v>0</v>
      </c>
      <c r="M13" s="107">
        <f t="shared" si="0"/>
        <v>0</v>
      </c>
      <c r="N13" s="108">
        <f t="shared" si="0"/>
        <v>0</v>
      </c>
      <c r="O13" s="109">
        <f t="shared" si="0"/>
        <v>0</v>
      </c>
      <c r="P13" s="110">
        <f t="shared" si="0"/>
        <v>0</v>
      </c>
      <c r="Q13" s="111">
        <f t="shared" si="0"/>
        <v>0</v>
      </c>
      <c r="R13" s="111">
        <f t="shared" si="0"/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5" customHeight="1" thickBot="1" x14ac:dyDescent="0.3">
      <c r="B14" s="263" t="s">
        <v>99</v>
      </c>
      <c r="C14" s="264"/>
      <c r="D14" s="264"/>
      <c r="E14" s="264"/>
      <c r="F14" s="112">
        <f t="shared" ref="F14:R14" si="1">F113</f>
        <v>0</v>
      </c>
      <c r="G14" s="113">
        <f t="shared" si="1"/>
        <v>0</v>
      </c>
      <c r="H14" s="113">
        <f t="shared" si="1"/>
        <v>0</v>
      </c>
      <c r="I14" s="113">
        <f t="shared" si="1"/>
        <v>0</v>
      </c>
      <c r="J14" s="113">
        <f t="shared" si="1"/>
        <v>0</v>
      </c>
      <c r="K14" s="113">
        <f t="shared" si="1"/>
        <v>0</v>
      </c>
      <c r="L14" s="113">
        <f t="shared" si="1"/>
        <v>0</v>
      </c>
      <c r="M14" s="113">
        <f t="shared" si="1"/>
        <v>0</v>
      </c>
      <c r="N14" s="114">
        <f t="shared" si="1"/>
        <v>0</v>
      </c>
      <c r="O14" s="115">
        <f t="shared" si="1"/>
        <v>0</v>
      </c>
      <c r="P14" s="116">
        <f>P113</f>
        <v>0</v>
      </c>
      <c r="Q14" s="117">
        <f t="shared" si="1"/>
        <v>0</v>
      </c>
      <c r="R14" s="117">
        <f t="shared" si="1"/>
        <v>0</v>
      </c>
    </row>
    <row r="15" spans="1:31" ht="15" customHeight="1" thickBot="1" x14ac:dyDescent="0.3">
      <c r="B15" s="265" t="s">
        <v>111</v>
      </c>
      <c r="C15" s="266"/>
      <c r="D15" s="266"/>
      <c r="E15" s="267"/>
      <c r="F15" s="118">
        <f t="shared" ref="F15:R15" si="2">F14-F13</f>
        <v>0</v>
      </c>
      <c r="G15" s="118">
        <f t="shared" si="2"/>
        <v>0</v>
      </c>
      <c r="H15" s="118">
        <f t="shared" si="2"/>
        <v>0</v>
      </c>
      <c r="I15" s="118">
        <f t="shared" si="2"/>
        <v>0</v>
      </c>
      <c r="J15" s="118">
        <f t="shared" si="2"/>
        <v>0</v>
      </c>
      <c r="K15" s="118">
        <f t="shared" si="2"/>
        <v>0</v>
      </c>
      <c r="L15" s="118">
        <f t="shared" si="2"/>
        <v>0</v>
      </c>
      <c r="M15" s="118">
        <f t="shared" si="2"/>
        <v>0</v>
      </c>
      <c r="N15" s="118">
        <f t="shared" si="2"/>
        <v>0</v>
      </c>
      <c r="O15" s="118">
        <f t="shared" si="2"/>
        <v>0</v>
      </c>
      <c r="P15" s="187">
        <f t="shared" si="2"/>
        <v>0</v>
      </c>
      <c r="Q15" s="188">
        <f t="shared" si="2"/>
        <v>0</v>
      </c>
      <c r="R15" s="188">
        <f t="shared" si="2"/>
        <v>0</v>
      </c>
    </row>
    <row r="16" spans="1:31" ht="8.1" customHeight="1" thickBot="1" x14ac:dyDescent="0.3"/>
    <row r="17" spans="2:19" x14ac:dyDescent="0.25">
      <c r="B17" s="287" t="s">
        <v>144</v>
      </c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9"/>
      <c r="S17" s="316" t="s">
        <v>150</v>
      </c>
    </row>
    <row r="18" spans="2:19" x14ac:dyDescent="0.25">
      <c r="B18" s="274" t="s">
        <v>117</v>
      </c>
      <c r="C18" s="275"/>
      <c r="D18" s="275"/>
      <c r="E18" s="275"/>
      <c r="F18" s="275"/>
      <c r="G18" s="275"/>
      <c r="H18" s="275"/>
      <c r="I18" s="276"/>
      <c r="J18" s="277">
        <f>P15</f>
        <v>0</v>
      </c>
      <c r="K18" s="278"/>
      <c r="L18" s="94" t="s">
        <v>101</v>
      </c>
      <c r="M18" s="279">
        <v>830</v>
      </c>
      <c r="N18" s="280"/>
      <c r="O18" s="43" t="s">
        <v>102</v>
      </c>
      <c r="P18" s="281">
        <f>J18*M18</f>
        <v>0</v>
      </c>
      <c r="Q18" s="282"/>
      <c r="R18" s="161" t="s">
        <v>115</v>
      </c>
      <c r="S18" s="317"/>
    </row>
    <row r="19" spans="2:19" x14ac:dyDescent="0.25">
      <c r="B19" s="274" t="s">
        <v>112</v>
      </c>
      <c r="C19" s="275"/>
      <c r="D19" s="275"/>
      <c r="E19" s="275"/>
      <c r="F19" s="275"/>
      <c r="G19" s="275"/>
      <c r="H19" s="275"/>
      <c r="I19" s="276"/>
      <c r="J19" s="283">
        <v>8.1000000000000003E-2</v>
      </c>
      <c r="K19" s="284"/>
      <c r="L19" s="43"/>
      <c r="M19" s="285"/>
      <c r="N19" s="286"/>
      <c r="O19" s="43" t="s">
        <v>102</v>
      </c>
      <c r="P19" s="281">
        <f>J19*P18</f>
        <v>0</v>
      </c>
      <c r="Q19" s="282"/>
      <c r="R19" s="161" t="s">
        <v>115</v>
      </c>
      <c r="S19" s="317"/>
    </row>
    <row r="20" spans="2:19" ht="15.75" thickBot="1" x14ac:dyDescent="0.3">
      <c r="B20" s="319" t="s">
        <v>118</v>
      </c>
      <c r="C20" s="320"/>
      <c r="D20" s="320"/>
      <c r="E20" s="320"/>
      <c r="F20" s="320"/>
      <c r="G20" s="320"/>
      <c r="H20" s="320"/>
      <c r="I20" s="321"/>
      <c r="J20" s="234"/>
      <c r="K20" s="235"/>
      <c r="L20" s="236"/>
      <c r="M20" s="322"/>
      <c r="N20" s="323"/>
      <c r="O20" s="236" t="s">
        <v>102</v>
      </c>
      <c r="P20" s="324">
        <f>SUM(P18:Q19)</f>
        <v>0</v>
      </c>
      <c r="Q20" s="325"/>
      <c r="R20" s="237" t="s">
        <v>115</v>
      </c>
      <c r="S20" s="317"/>
    </row>
    <row r="21" spans="2:19" x14ac:dyDescent="0.25">
      <c r="B21" s="287" t="s">
        <v>145</v>
      </c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9"/>
      <c r="S21" s="317"/>
    </row>
    <row r="22" spans="2:19" x14ac:dyDescent="0.25">
      <c r="B22" s="274" t="s">
        <v>153</v>
      </c>
      <c r="C22" s="275"/>
      <c r="D22" s="275"/>
      <c r="E22" s="275"/>
      <c r="F22" s="275"/>
      <c r="G22" s="275"/>
      <c r="H22" s="275"/>
      <c r="I22" s="276"/>
      <c r="J22" s="294"/>
      <c r="K22" s="295"/>
      <c r="L22" s="94" t="s">
        <v>101</v>
      </c>
      <c r="M22" s="279">
        <v>20</v>
      </c>
      <c r="N22" s="280"/>
      <c r="O22" s="43" t="s">
        <v>102</v>
      </c>
      <c r="P22" s="281">
        <f>J22*M22</f>
        <v>0</v>
      </c>
      <c r="Q22" s="282"/>
      <c r="R22" s="161" t="s">
        <v>115</v>
      </c>
      <c r="S22" s="317"/>
    </row>
    <row r="23" spans="2:19" x14ac:dyDescent="0.25">
      <c r="B23" s="274" t="s">
        <v>154</v>
      </c>
      <c r="C23" s="275"/>
      <c r="D23" s="275"/>
      <c r="E23" s="275"/>
      <c r="F23" s="275"/>
      <c r="G23" s="275"/>
      <c r="H23" s="275"/>
      <c r="I23" s="276"/>
      <c r="J23" s="294"/>
      <c r="K23" s="295"/>
      <c r="L23" s="94" t="s">
        <v>101</v>
      </c>
      <c r="M23" s="279">
        <v>20</v>
      </c>
      <c r="N23" s="280"/>
      <c r="O23" s="43" t="s">
        <v>102</v>
      </c>
      <c r="P23" s="281">
        <f>J23*M23</f>
        <v>0</v>
      </c>
      <c r="Q23" s="282"/>
      <c r="R23" s="161" t="s">
        <v>115</v>
      </c>
      <c r="S23" s="317"/>
    </row>
    <row r="24" spans="2:19" x14ac:dyDescent="0.25">
      <c r="B24" s="274" t="s">
        <v>155</v>
      </c>
      <c r="C24" s="275"/>
      <c r="D24" s="275"/>
      <c r="E24" s="275"/>
      <c r="F24" s="275"/>
      <c r="G24" s="275"/>
      <c r="H24" s="275"/>
      <c r="I24" s="276"/>
      <c r="J24" s="341">
        <f>J22-J23</f>
        <v>0</v>
      </c>
      <c r="K24" s="342"/>
      <c r="L24" s="94" t="s">
        <v>101</v>
      </c>
      <c r="M24" s="279">
        <v>20</v>
      </c>
      <c r="N24" s="280"/>
      <c r="O24" s="43" t="s">
        <v>102</v>
      </c>
      <c r="P24" s="281">
        <f>J24*M24</f>
        <v>0</v>
      </c>
      <c r="Q24" s="282"/>
      <c r="R24" s="161" t="s">
        <v>115</v>
      </c>
      <c r="S24" s="317"/>
    </row>
    <row r="25" spans="2:19" x14ac:dyDescent="0.25">
      <c r="B25" s="274" t="s">
        <v>112</v>
      </c>
      <c r="C25" s="275"/>
      <c r="D25" s="275"/>
      <c r="E25" s="275"/>
      <c r="F25" s="275"/>
      <c r="G25" s="275"/>
      <c r="H25" s="275"/>
      <c r="I25" s="276"/>
      <c r="J25" s="283">
        <v>8.1000000000000003E-2</v>
      </c>
      <c r="K25" s="284"/>
      <c r="L25" s="43"/>
      <c r="M25" s="285"/>
      <c r="N25" s="286"/>
      <c r="O25" s="43" t="s">
        <v>102</v>
      </c>
      <c r="P25" s="281">
        <f>J25*P24</f>
        <v>0</v>
      </c>
      <c r="Q25" s="282"/>
      <c r="R25" s="161" t="s">
        <v>115</v>
      </c>
      <c r="S25" s="317"/>
    </row>
    <row r="26" spans="2:19" ht="15.75" thickBot="1" x14ac:dyDescent="0.3">
      <c r="B26" s="319" t="s">
        <v>118</v>
      </c>
      <c r="C26" s="320"/>
      <c r="D26" s="320"/>
      <c r="E26" s="320"/>
      <c r="F26" s="320"/>
      <c r="G26" s="320"/>
      <c r="H26" s="320"/>
      <c r="I26" s="321"/>
      <c r="J26" s="234"/>
      <c r="K26" s="235"/>
      <c r="L26" s="236"/>
      <c r="M26" s="322"/>
      <c r="N26" s="323"/>
      <c r="O26" s="236" t="s">
        <v>102</v>
      </c>
      <c r="P26" s="324">
        <f>SUM(P24:Q25)</f>
        <v>0</v>
      </c>
      <c r="Q26" s="325"/>
      <c r="R26" s="237" t="s">
        <v>115</v>
      </c>
      <c r="S26" s="317"/>
    </row>
    <row r="27" spans="2:19" x14ac:dyDescent="0.25">
      <c r="B27" s="345" t="s">
        <v>149</v>
      </c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7"/>
      <c r="S27" s="317"/>
    </row>
    <row r="28" spans="2:19" x14ac:dyDescent="0.25">
      <c r="B28" s="298" t="s">
        <v>113</v>
      </c>
      <c r="C28" s="299"/>
      <c r="D28" s="299"/>
      <c r="E28" s="299"/>
      <c r="F28" s="299"/>
      <c r="G28" s="299"/>
      <c r="H28" s="299"/>
      <c r="I28" s="300"/>
      <c r="J28" s="339">
        <f>Q15</f>
        <v>0</v>
      </c>
      <c r="K28" s="340"/>
      <c r="L28" s="95" t="s">
        <v>101</v>
      </c>
      <c r="M28" s="290">
        <v>160</v>
      </c>
      <c r="N28" s="291"/>
      <c r="O28" s="96" t="s">
        <v>102</v>
      </c>
      <c r="P28" s="292">
        <f>J28*M28</f>
        <v>0</v>
      </c>
      <c r="Q28" s="293"/>
      <c r="R28" s="166" t="s">
        <v>115</v>
      </c>
      <c r="S28" s="317"/>
    </row>
    <row r="29" spans="2:19" x14ac:dyDescent="0.25">
      <c r="B29" s="298" t="s">
        <v>114</v>
      </c>
      <c r="C29" s="299"/>
      <c r="D29" s="299"/>
      <c r="E29" s="299"/>
      <c r="F29" s="299"/>
      <c r="G29" s="299"/>
      <c r="H29" s="299"/>
      <c r="I29" s="300"/>
      <c r="J29" s="339">
        <f>R15</f>
        <v>0</v>
      </c>
      <c r="K29" s="340"/>
      <c r="L29" s="95" t="s">
        <v>101</v>
      </c>
      <c r="M29" s="290">
        <v>160</v>
      </c>
      <c r="N29" s="291"/>
      <c r="O29" s="96"/>
      <c r="P29" s="292">
        <f>J29*M29</f>
        <v>0</v>
      </c>
      <c r="Q29" s="293"/>
      <c r="R29" s="166" t="s">
        <v>115</v>
      </c>
      <c r="S29" s="317"/>
    </row>
    <row r="30" spans="2:19" x14ac:dyDescent="0.25">
      <c r="B30" s="298" t="s">
        <v>116</v>
      </c>
      <c r="C30" s="299"/>
      <c r="D30" s="299"/>
      <c r="E30" s="299"/>
      <c r="F30" s="299"/>
      <c r="G30" s="299"/>
      <c r="H30" s="299"/>
      <c r="I30" s="300"/>
      <c r="J30" s="97"/>
      <c r="K30" s="98"/>
      <c r="L30" s="95"/>
      <c r="M30" s="99"/>
      <c r="N30" s="100"/>
      <c r="O30" s="96"/>
      <c r="P30" s="292">
        <f>SUM(P28:Q29)</f>
        <v>0</v>
      </c>
      <c r="Q30" s="293"/>
      <c r="R30" s="166" t="s">
        <v>115</v>
      </c>
      <c r="S30" s="317"/>
    </row>
    <row r="31" spans="2:19" x14ac:dyDescent="0.25">
      <c r="B31" s="298" t="s">
        <v>112</v>
      </c>
      <c r="C31" s="299"/>
      <c r="D31" s="299"/>
      <c r="E31" s="299"/>
      <c r="F31" s="299"/>
      <c r="G31" s="299"/>
      <c r="H31" s="299"/>
      <c r="I31" s="300"/>
      <c r="J31" s="301">
        <v>2.5000000000000001E-2</v>
      </c>
      <c r="K31" s="302"/>
      <c r="L31" s="96"/>
      <c r="M31" s="303"/>
      <c r="N31" s="304"/>
      <c r="O31" s="96" t="s">
        <v>102</v>
      </c>
      <c r="P31" s="292">
        <f>P30*J31</f>
        <v>0</v>
      </c>
      <c r="Q31" s="293"/>
      <c r="R31" s="166" t="s">
        <v>115</v>
      </c>
      <c r="S31" s="317"/>
    </row>
    <row r="32" spans="2:19" ht="15.75" thickBot="1" x14ac:dyDescent="0.3">
      <c r="B32" s="332" t="s">
        <v>118</v>
      </c>
      <c r="C32" s="333"/>
      <c r="D32" s="333"/>
      <c r="E32" s="333"/>
      <c r="F32" s="333"/>
      <c r="G32" s="333"/>
      <c r="H32" s="333"/>
      <c r="I32" s="334"/>
      <c r="J32" s="238"/>
      <c r="K32" s="239"/>
      <c r="L32" s="240"/>
      <c r="M32" s="335"/>
      <c r="N32" s="336"/>
      <c r="O32" s="240" t="s">
        <v>102</v>
      </c>
      <c r="P32" s="337">
        <f>SUM(P30:Q31)</f>
        <v>0</v>
      </c>
      <c r="Q32" s="338"/>
      <c r="R32" s="241" t="s">
        <v>115</v>
      </c>
      <c r="S32" s="317"/>
    </row>
    <row r="33" spans="1:31" x14ac:dyDescent="0.25">
      <c r="B33" s="345" t="s">
        <v>146</v>
      </c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7"/>
      <c r="S33" s="317"/>
    </row>
    <row r="34" spans="1:31" x14ac:dyDescent="0.25">
      <c r="B34" s="298" t="s">
        <v>156</v>
      </c>
      <c r="C34" s="299"/>
      <c r="D34" s="299"/>
      <c r="E34" s="299"/>
      <c r="F34" s="299"/>
      <c r="G34" s="299"/>
      <c r="H34" s="299"/>
      <c r="I34" s="300"/>
      <c r="J34" s="305"/>
      <c r="K34" s="306"/>
      <c r="L34" s="95" t="s">
        <v>101</v>
      </c>
      <c r="M34" s="290">
        <v>1.3</v>
      </c>
      <c r="N34" s="291"/>
      <c r="O34" s="96" t="s">
        <v>102</v>
      </c>
      <c r="P34" s="292">
        <f>J34*M34</f>
        <v>0</v>
      </c>
      <c r="Q34" s="293"/>
      <c r="R34" s="166" t="s">
        <v>115</v>
      </c>
      <c r="S34" s="317"/>
    </row>
    <row r="35" spans="1:31" x14ac:dyDescent="0.25">
      <c r="B35" s="298" t="s">
        <v>157</v>
      </c>
      <c r="C35" s="299"/>
      <c r="D35" s="299"/>
      <c r="E35" s="299"/>
      <c r="F35" s="299"/>
      <c r="G35" s="299"/>
      <c r="H35" s="299"/>
      <c r="I35" s="300"/>
      <c r="J35" s="305"/>
      <c r="K35" s="306"/>
      <c r="L35" s="95" t="s">
        <v>101</v>
      </c>
      <c r="M35" s="290">
        <v>1.3</v>
      </c>
      <c r="N35" s="291"/>
      <c r="O35" s="96" t="s">
        <v>102</v>
      </c>
      <c r="P35" s="292">
        <f>J35*M35</f>
        <v>0</v>
      </c>
      <c r="Q35" s="293"/>
      <c r="R35" s="166" t="s">
        <v>115</v>
      </c>
      <c r="S35" s="317"/>
    </row>
    <row r="36" spans="1:31" x14ac:dyDescent="0.25">
      <c r="B36" s="298" t="s">
        <v>158</v>
      </c>
      <c r="C36" s="299"/>
      <c r="D36" s="299"/>
      <c r="E36" s="299"/>
      <c r="F36" s="299"/>
      <c r="G36" s="299"/>
      <c r="H36" s="299"/>
      <c r="I36" s="300"/>
      <c r="J36" s="343">
        <f>J34-J35</f>
        <v>0</v>
      </c>
      <c r="K36" s="344"/>
      <c r="L36" s="95" t="s">
        <v>101</v>
      </c>
      <c r="M36" s="290">
        <v>1.3</v>
      </c>
      <c r="N36" s="291"/>
      <c r="O36" s="96" t="s">
        <v>102</v>
      </c>
      <c r="P36" s="292">
        <f>J36*M36</f>
        <v>0</v>
      </c>
      <c r="Q36" s="293"/>
      <c r="R36" s="166" t="s">
        <v>115</v>
      </c>
      <c r="S36" s="317"/>
    </row>
    <row r="37" spans="1:31" x14ac:dyDescent="0.25">
      <c r="B37" s="298" t="s">
        <v>112</v>
      </c>
      <c r="C37" s="299"/>
      <c r="D37" s="299"/>
      <c r="E37" s="299"/>
      <c r="F37" s="299"/>
      <c r="G37" s="299"/>
      <c r="H37" s="299"/>
      <c r="I37" s="300"/>
      <c r="J37" s="301">
        <v>2.5000000000000001E-2</v>
      </c>
      <c r="K37" s="302"/>
      <c r="L37" s="96"/>
      <c r="M37" s="303"/>
      <c r="N37" s="304"/>
      <c r="O37" s="96" t="s">
        <v>102</v>
      </c>
      <c r="P37" s="292">
        <f>P36*J37</f>
        <v>0</v>
      </c>
      <c r="Q37" s="293"/>
      <c r="R37" s="166" t="s">
        <v>115</v>
      </c>
      <c r="S37" s="317"/>
    </row>
    <row r="38" spans="1:31" ht="15.75" thickBot="1" x14ac:dyDescent="0.3">
      <c r="B38" s="332" t="s">
        <v>118</v>
      </c>
      <c r="C38" s="333"/>
      <c r="D38" s="333"/>
      <c r="E38" s="333"/>
      <c r="F38" s="333"/>
      <c r="G38" s="333"/>
      <c r="H38" s="333"/>
      <c r="I38" s="334"/>
      <c r="J38" s="238"/>
      <c r="K38" s="239"/>
      <c r="L38" s="240"/>
      <c r="M38" s="335"/>
      <c r="N38" s="336"/>
      <c r="O38" s="240" t="s">
        <v>102</v>
      </c>
      <c r="P38" s="337">
        <f>SUM(P36:Q37)</f>
        <v>0</v>
      </c>
      <c r="Q38" s="338"/>
      <c r="R38" s="241" t="s">
        <v>115</v>
      </c>
      <c r="S38" s="318"/>
    </row>
    <row r="39" spans="1:31" ht="15" customHeight="1" thickBot="1" x14ac:dyDescent="0.3">
      <c r="B39" s="330" t="s">
        <v>151</v>
      </c>
      <c r="C39" s="331"/>
      <c r="D39" s="331"/>
      <c r="E39" s="331"/>
      <c r="F39" s="331"/>
      <c r="G39" s="331"/>
      <c r="H39" s="331"/>
      <c r="I39" s="331"/>
      <c r="J39" s="331"/>
      <c r="K39" s="231"/>
      <c r="L39" s="232"/>
      <c r="M39" s="326"/>
      <c r="N39" s="327"/>
      <c r="O39" s="232"/>
      <c r="P39" s="328">
        <f>P20+P26+P32+P38</f>
        <v>0</v>
      </c>
      <c r="Q39" s="329"/>
      <c r="R39" s="233" t="s">
        <v>115</v>
      </c>
    </row>
    <row r="40" spans="1:31" ht="12" customHeight="1" thickBot="1" x14ac:dyDescent="0.3">
      <c r="A40" s="27"/>
      <c r="B40" s="24"/>
      <c r="C40" s="25"/>
      <c r="D40" s="26"/>
      <c r="E40" s="26"/>
      <c r="F40" s="24"/>
      <c r="G40" s="24"/>
    </row>
    <row r="41" spans="1:31" s="34" customFormat="1" ht="24.95" customHeight="1" thickTop="1" thickBot="1" x14ac:dyDescent="0.3">
      <c r="A41" s="42" t="s">
        <v>89</v>
      </c>
      <c r="B41" s="219" t="s">
        <v>143</v>
      </c>
      <c r="C41" s="191" t="s">
        <v>70</v>
      </c>
      <c r="D41" s="220" t="s">
        <v>72</v>
      </c>
      <c r="E41" s="221" t="s">
        <v>71</v>
      </c>
      <c r="F41" s="215" t="s">
        <v>74</v>
      </c>
      <c r="G41" s="216" t="s">
        <v>75</v>
      </c>
      <c r="H41" s="217" t="s">
        <v>73</v>
      </c>
      <c r="I41" s="216" t="s">
        <v>76</v>
      </c>
      <c r="J41" s="216" t="s">
        <v>77</v>
      </c>
      <c r="K41" s="216" t="s">
        <v>78</v>
      </c>
      <c r="L41" s="216" t="s">
        <v>79</v>
      </c>
      <c r="M41" s="216" t="s">
        <v>80</v>
      </c>
      <c r="N41" s="218" t="s">
        <v>81</v>
      </c>
      <c r="O41" s="192" t="s">
        <v>83</v>
      </c>
      <c r="P41" s="222" t="s">
        <v>84</v>
      </c>
      <c r="Q41" s="222" t="s">
        <v>85</v>
      </c>
      <c r="R41" s="222" t="s">
        <v>86</v>
      </c>
      <c r="S41" s="223"/>
      <c r="T41"/>
      <c r="U41"/>
      <c r="V41"/>
      <c r="W41"/>
      <c r="X41"/>
      <c r="Y41"/>
      <c r="Z41"/>
      <c r="AA41"/>
      <c r="AB41"/>
      <c r="AC41"/>
      <c r="AD41"/>
      <c r="AE41"/>
    </row>
    <row r="42" spans="1:31" s="41" customFormat="1" x14ac:dyDescent="0.25">
      <c r="A42" s="296" t="s">
        <v>49</v>
      </c>
      <c r="B42" s="49" t="s">
        <v>142</v>
      </c>
      <c r="C42" s="50">
        <v>0.8</v>
      </c>
      <c r="D42" s="51"/>
      <c r="E42" s="171"/>
      <c r="F42" s="208"/>
      <c r="G42" s="190"/>
      <c r="H42" s="190"/>
      <c r="I42" s="190"/>
      <c r="J42" s="190"/>
      <c r="K42" s="190"/>
      <c r="L42" s="190"/>
      <c r="M42" s="190"/>
      <c r="N42" s="209"/>
      <c r="O42" s="178">
        <f t="shared" ref="O42:O74" si="3">SUM(F42:N42)</f>
        <v>0</v>
      </c>
      <c r="P42" s="77">
        <f t="shared" ref="P42:P74" si="4">O42*C42</f>
        <v>0</v>
      </c>
      <c r="Q42" s="77">
        <f>O42*D42</f>
        <v>0</v>
      </c>
      <c r="R42" s="77">
        <f>E42*O42</f>
        <v>0</v>
      </c>
      <c r="S42" s="316" t="s">
        <v>147</v>
      </c>
      <c r="T42"/>
      <c r="U42"/>
      <c r="V42"/>
      <c r="W42"/>
      <c r="X42"/>
      <c r="Y42"/>
      <c r="Z42"/>
      <c r="AA42"/>
      <c r="AB42"/>
      <c r="AC42"/>
      <c r="AD42"/>
      <c r="AE42"/>
    </row>
    <row r="43" spans="1:31" s="41" customFormat="1" x14ac:dyDescent="0.25">
      <c r="A43" s="296"/>
      <c r="B43" s="49" t="s">
        <v>57</v>
      </c>
      <c r="C43" s="50">
        <v>1</v>
      </c>
      <c r="D43" s="51"/>
      <c r="E43" s="171"/>
      <c r="F43" s="195"/>
      <c r="G43" s="133"/>
      <c r="H43" s="133"/>
      <c r="I43" s="133"/>
      <c r="J43" s="133"/>
      <c r="K43" s="133"/>
      <c r="L43" s="133"/>
      <c r="M43" s="133"/>
      <c r="N43" s="196"/>
      <c r="O43" s="178">
        <f t="shared" si="3"/>
        <v>0</v>
      </c>
      <c r="P43" s="77">
        <f t="shared" si="4"/>
        <v>0</v>
      </c>
      <c r="Q43" s="77">
        <f t="shared" ref="Q43:Q74" si="5">O43*D43</f>
        <v>0</v>
      </c>
      <c r="R43" s="77">
        <f t="shared" ref="R43:R74" si="6">E43*O43</f>
        <v>0</v>
      </c>
      <c r="S43" s="317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41" customFormat="1" x14ac:dyDescent="0.25">
      <c r="A44" s="296"/>
      <c r="B44" s="49" t="s">
        <v>61</v>
      </c>
      <c r="C44" s="50">
        <v>1.5</v>
      </c>
      <c r="D44" s="51"/>
      <c r="E44" s="171"/>
      <c r="F44" s="195"/>
      <c r="G44" s="133"/>
      <c r="H44" s="133"/>
      <c r="I44" s="133"/>
      <c r="J44" s="133"/>
      <c r="K44" s="133"/>
      <c r="L44" s="133"/>
      <c r="M44" s="133"/>
      <c r="N44" s="196"/>
      <c r="O44" s="178">
        <f t="shared" si="3"/>
        <v>0</v>
      </c>
      <c r="P44" s="77">
        <f t="shared" si="4"/>
        <v>0</v>
      </c>
      <c r="Q44" s="77">
        <f t="shared" si="5"/>
        <v>0</v>
      </c>
      <c r="R44" s="77">
        <f t="shared" si="6"/>
        <v>0</v>
      </c>
      <c r="S44" s="317"/>
      <c r="T44"/>
      <c r="U44"/>
      <c r="V44"/>
      <c r="W44"/>
      <c r="X44"/>
      <c r="Y44"/>
      <c r="Z44"/>
      <c r="AA44"/>
      <c r="AB44"/>
      <c r="AC44"/>
      <c r="AD44"/>
      <c r="AE44"/>
    </row>
    <row r="45" spans="1:31" s="41" customFormat="1" x14ac:dyDescent="0.25">
      <c r="A45" s="296"/>
      <c r="B45" s="49" t="s">
        <v>67</v>
      </c>
      <c r="C45" s="50">
        <v>2</v>
      </c>
      <c r="D45" s="51"/>
      <c r="E45" s="171"/>
      <c r="F45" s="195"/>
      <c r="G45" s="133"/>
      <c r="H45" s="133"/>
      <c r="I45" s="133"/>
      <c r="J45" s="133"/>
      <c r="K45" s="133"/>
      <c r="L45" s="133"/>
      <c r="M45" s="133"/>
      <c r="N45" s="196"/>
      <c r="O45" s="178">
        <f t="shared" si="3"/>
        <v>0</v>
      </c>
      <c r="P45" s="77">
        <f t="shared" si="4"/>
        <v>0</v>
      </c>
      <c r="Q45" s="77">
        <f t="shared" si="5"/>
        <v>0</v>
      </c>
      <c r="R45" s="77">
        <f t="shared" si="6"/>
        <v>0</v>
      </c>
      <c r="S45" s="317"/>
      <c r="T45"/>
      <c r="U45"/>
      <c r="V45"/>
      <c r="W45"/>
      <c r="X45"/>
      <c r="Y45"/>
      <c r="Z45"/>
      <c r="AA45"/>
      <c r="AB45"/>
      <c r="AC45"/>
      <c r="AD45"/>
      <c r="AE45"/>
    </row>
    <row r="46" spans="1:31" s="41" customFormat="1" x14ac:dyDescent="0.25">
      <c r="A46" s="297" t="s">
        <v>48</v>
      </c>
      <c r="B46" s="53" t="s">
        <v>31</v>
      </c>
      <c r="C46" s="54">
        <v>0.1</v>
      </c>
      <c r="D46" s="55"/>
      <c r="E46" s="172"/>
      <c r="F46" s="197"/>
      <c r="G46" s="136"/>
      <c r="H46" s="136"/>
      <c r="I46" s="136"/>
      <c r="J46" s="136"/>
      <c r="K46" s="136"/>
      <c r="L46" s="136"/>
      <c r="M46" s="136"/>
      <c r="N46" s="198"/>
      <c r="O46" s="179">
        <f t="shared" si="3"/>
        <v>0</v>
      </c>
      <c r="P46" s="78">
        <f t="shared" si="4"/>
        <v>0</v>
      </c>
      <c r="Q46" s="78">
        <f t="shared" si="5"/>
        <v>0</v>
      </c>
      <c r="R46" s="78">
        <f t="shared" si="6"/>
        <v>0</v>
      </c>
      <c r="S46" s="317"/>
      <c r="T46"/>
      <c r="U46"/>
      <c r="V46"/>
      <c r="W46"/>
      <c r="X46"/>
      <c r="Y46"/>
      <c r="Z46"/>
      <c r="AA46"/>
      <c r="AB46"/>
      <c r="AC46"/>
      <c r="AD46"/>
      <c r="AE46"/>
    </row>
    <row r="47" spans="1:31" s="41" customFormat="1" x14ac:dyDescent="0.25">
      <c r="A47" s="297"/>
      <c r="B47" s="53" t="s">
        <v>82</v>
      </c>
      <c r="C47" s="54">
        <v>0.5</v>
      </c>
      <c r="D47" s="55">
        <v>4</v>
      </c>
      <c r="E47" s="172"/>
      <c r="F47" s="197"/>
      <c r="G47" s="136"/>
      <c r="H47" s="136"/>
      <c r="I47" s="136"/>
      <c r="J47" s="136"/>
      <c r="K47" s="136"/>
      <c r="L47" s="136"/>
      <c r="M47" s="136"/>
      <c r="N47" s="198"/>
      <c r="O47" s="179">
        <f t="shared" si="3"/>
        <v>0</v>
      </c>
      <c r="P47" s="78">
        <f t="shared" si="4"/>
        <v>0</v>
      </c>
      <c r="Q47" s="78">
        <f t="shared" si="5"/>
        <v>0</v>
      </c>
      <c r="R47" s="78">
        <f t="shared" si="6"/>
        <v>0</v>
      </c>
      <c r="S47" s="317"/>
      <c r="T47"/>
      <c r="U47"/>
      <c r="V47"/>
      <c r="W47"/>
      <c r="X47"/>
      <c r="Y47"/>
      <c r="Z47"/>
      <c r="AA47"/>
      <c r="AB47"/>
      <c r="AC47"/>
      <c r="AD47"/>
      <c r="AE47"/>
    </row>
    <row r="48" spans="1:31" s="41" customFormat="1" x14ac:dyDescent="0.25">
      <c r="A48" s="297"/>
      <c r="B48" s="53" t="s">
        <v>32</v>
      </c>
      <c r="C48" s="54">
        <v>0.8</v>
      </c>
      <c r="D48" s="55">
        <v>1</v>
      </c>
      <c r="E48" s="172"/>
      <c r="F48" s="197"/>
      <c r="G48" s="136"/>
      <c r="H48" s="136"/>
      <c r="I48" s="136"/>
      <c r="J48" s="136"/>
      <c r="K48" s="136"/>
      <c r="L48" s="136"/>
      <c r="M48" s="136"/>
      <c r="N48" s="198"/>
      <c r="O48" s="179">
        <f t="shared" si="3"/>
        <v>0</v>
      </c>
      <c r="P48" s="78">
        <f t="shared" si="4"/>
        <v>0</v>
      </c>
      <c r="Q48" s="78">
        <f t="shared" si="5"/>
        <v>0</v>
      </c>
      <c r="R48" s="78">
        <f t="shared" si="6"/>
        <v>0</v>
      </c>
      <c r="S48" s="317"/>
      <c r="T48"/>
      <c r="U48"/>
      <c r="V48"/>
      <c r="W48"/>
      <c r="X48"/>
      <c r="Y48"/>
      <c r="Z48"/>
      <c r="AA48"/>
      <c r="AB48"/>
      <c r="AC48"/>
      <c r="AD48"/>
      <c r="AE48"/>
    </row>
    <row r="49" spans="1:31" s="41" customFormat="1" x14ac:dyDescent="0.25">
      <c r="A49" s="297"/>
      <c r="B49" s="53" t="s">
        <v>47</v>
      </c>
      <c r="C49" s="54">
        <v>0.5</v>
      </c>
      <c r="D49" s="55">
        <v>3</v>
      </c>
      <c r="E49" s="172"/>
      <c r="F49" s="197"/>
      <c r="G49" s="136"/>
      <c r="H49" s="136"/>
      <c r="I49" s="136"/>
      <c r="J49" s="136"/>
      <c r="K49" s="136"/>
      <c r="L49" s="136"/>
      <c r="M49" s="136"/>
      <c r="N49" s="198"/>
      <c r="O49" s="179">
        <f t="shared" si="3"/>
        <v>0</v>
      </c>
      <c r="P49" s="78">
        <f t="shared" si="4"/>
        <v>0</v>
      </c>
      <c r="Q49" s="78">
        <f t="shared" si="5"/>
        <v>0</v>
      </c>
      <c r="R49" s="78">
        <f t="shared" si="6"/>
        <v>0</v>
      </c>
      <c r="S49" s="317"/>
      <c r="T49"/>
      <c r="U49"/>
      <c r="V49"/>
      <c r="W49"/>
      <c r="X49"/>
      <c r="Y49"/>
      <c r="Z49"/>
      <c r="AA49"/>
      <c r="AB49"/>
      <c r="AC49"/>
      <c r="AD49"/>
      <c r="AE49"/>
    </row>
    <row r="50" spans="1:31" s="41" customFormat="1" x14ac:dyDescent="0.25">
      <c r="A50" s="297"/>
      <c r="B50" s="53" t="s">
        <v>23</v>
      </c>
      <c r="C50" s="54">
        <v>0.5</v>
      </c>
      <c r="D50" s="55">
        <v>1</v>
      </c>
      <c r="E50" s="172">
        <v>1</v>
      </c>
      <c r="F50" s="197"/>
      <c r="G50" s="136"/>
      <c r="H50" s="136"/>
      <c r="I50" s="136"/>
      <c r="J50" s="136"/>
      <c r="K50" s="136"/>
      <c r="L50" s="136"/>
      <c r="M50" s="136"/>
      <c r="N50" s="198"/>
      <c r="O50" s="179">
        <f t="shared" si="3"/>
        <v>0</v>
      </c>
      <c r="P50" s="78">
        <f t="shared" si="4"/>
        <v>0</v>
      </c>
      <c r="Q50" s="78">
        <f t="shared" si="5"/>
        <v>0</v>
      </c>
      <c r="R50" s="78">
        <f t="shared" si="6"/>
        <v>0</v>
      </c>
      <c r="S50" s="317"/>
      <c r="T50"/>
      <c r="U50"/>
      <c r="V50"/>
      <c r="W50"/>
      <c r="X50"/>
      <c r="Y50"/>
      <c r="Z50"/>
      <c r="AA50"/>
      <c r="AB50"/>
      <c r="AC50"/>
      <c r="AD50"/>
      <c r="AE50"/>
    </row>
    <row r="51" spans="1:31" s="41" customFormat="1" x14ac:dyDescent="0.25">
      <c r="A51" s="297"/>
      <c r="B51" s="53" t="s">
        <v>53</v>
      </c>
      <c r="C51" s="54">
        <v>0.5</v>
      </c>
      <c r="D51" s="55">
        <v>1</v>
      </c>
      <c r="E51" s="172">
        <v>1</v>
      </c>
      <c r="F51" s="197"/>
      <c r="G51" s="136"/>
      <c r="H51" s="136"/>
      <c r="I51" s="136"/>
      <c r="J51" s="136"/>
      <c r="K51" s="136"/>
      <c r="L51" s="136"/>
      <c r="M51" s="136"/>
      <c r="N51" s="198"/>
      <c r="O51" s="179">
        <f t="shared" si="3"/>
        <v>0</v>
      </c>
      <c r="P51" s="78">
        <f t="shared" si="4"/>
        <v>0</v>
      </c>
      <c r="Q51" s="78">
        <f t="shared" si="5"/>
        <v>0</v>
      </c>
      <c r="R51" s="78">
        <f t="shared" si="6"/>
        <v>0</v>
      </c>
      <c r="S51" s="317"/>
      <c r="T51"/>
      <c r="U51"/>
      <c r="V51"/>
      <c r="W51"/>
      <c r="X51"/>
      <c r="Y51"/>
      <c r="Z51"/>
      <c r="AA51"/>
      <c r="AB51"/>
      <c r="AC51"/>
      <c r="AD51"/>
      <c r="AE51"/>
    </row>
    <row r="52" spans="1:31" s="41" customFormat="1" x14ac:dyDescent="0.25">
      <c r="A52" s="297"/>
      <c r="B52" s="53" t="s">
        <v>45</v>
      </c>
      <c r="C52" s="54">
        <v>0.5</v>
      </c>
      <c r="D52" s="55">
        <v>1</v>
      </c>
      <c r="E52" s="172">
        <v>1</v>
      </c>
      <c r="F52" s="197"/>
      <c r="G52" s="136"/>
      <c r="H52" s="136"/>
      <c r="I52" s="136"/>
      <c r="J52" s="136"/>
      <c r="K52" s="136"/>
      <c r="L52" s="136"/>
      <c r="M52" s="136"/>
      <c r="N52" s="198"/>
      <c r="O52" s="179">
        <f t="shared" si="3"/>
        <v>0</v>
      </c>
      <c r="P52" s="78">
        <f t="shared" si="4"/>
        <v>0</v>
      </c>
      <c r="Q52" s="78">
        <f t="shared" si="5"/>
        <v>0</v>
      </c>
      <c r="R52" s="78">
        <f t="shared" si="6"/>
        <v>0</v>
      </c>
      <c r="S52" s="317"/>
      <c r="T52"/>
      <c r="U52"/>
      <c r="V52"/>
      <c r="W52"/>
      <c r="X52"/>
      <c r="Y52"/>
      <c r="Z52"/>
      <c r="AA52"/>
      <c r="AB52"/>
      <c r="AC52"/>
      <c r="AD52"/>
      <c r="AE52"/>
    </row>
    <row r="53" spans="1:31" s="41" customFormat="1" x14ac:dyDescent="0.25">
      <c r="A53" s="297"/>
      <c r="B53" s="53" t="s">
        <v>54</v>
      </c>
      <c r="C53" s="54">
        <v>0.8</v>
      </c>
      <c r="D53" s="55">
        <v>1</v>
      </c>
      <c r="E53" s="172">
        <v>1</v>
      </c>
      <c r="F53" s="197"/>
      <c r="G53" s="136"/>
      <c r="H53" s="136"/>
      <c r="I53" s="136"/>
      <c r="J53" s="136"/>
      <c r="K53" s="136"/>
      <c r="L53" s="136"/>
      <c r="M53" s="136"/>
      <c r="N53" s="198"/>
      <c r="O53" s="179">
        <f t="shared" ref="O53" si="7">SUM(F53:N53)</f>
        <v>0</v>
      </c>
      <c r="P53" s="78">
        <f t="shared" ref="P53" si="8">O53*C53</f>
        <v>0</v>
      </c>
      <c r="Q53" s="78">
        <f t="shared" ref="Q53" si="9">O53*D53</f>
        <v>0</v>
      </c>
      <c r="R53" s="78">
        <f t="shared" ref="R53" si="10">E53*O53</f>
        <v>0</v>
      </c>
      <c r="S53" s="317"/>
      <c r="T53"/>
      <c r="U53"/>
      <c r="V53"/>
      <c r="W53"/>
      <c r="X53"/>
      <c r="Y53"/>
      <c r="Z53"/>
      <c r="AA53"/>
      <c r="AB53"/>
      <c r="AC53"/>
      <c r="AD53"/>
      <c r="AE53"/>
    </row>
    <row r="54" spans="1:31" s="41" customFormat="1" x14ac:dyDescent="0.25">
      <c r="A54" s="297"/>
      <c r="B54" s="53" t="s">
        <v>38</v>
      </c>
      <c r="C54" s="54">
        <v>0.6</v>
      </c>
      <c r="D54" s="55">
        <v>2</v>
      </c>
      <c r="E54" s="172">
        <v>2</v>
      </c>
      <c r="F54" s="197"/>
      <c r="G54" s="136"/>
      <c r="H54" s="136"/>
      <c r="I54" s="136"/>
      <c r="J54" s="136"/>
      <c r="K54" s="136"/>
      <c r="L54" s="136"/>
      <c r="M54" s="136"/>
      <c r="N54" s="198"/>
      <c r="O54" s="179">
        <f t="shared" si="3"/>
        <v>0</v>
      </c>
      <c r="P54" s="78">
        <f t="shared" si="4"/>
        <v>0</v>
      </c>
      <c r="Q54" s="78">
        <f t="shared" si="5"/>
        <v>0</v>
      </c>
      <c r="R54" s="78">
        <f t="shared" si="6"/>
        <v>0</v>
      </c>
      <c r="S54" s="317"/>
      <c r="T54"/>
      <c r="U54"/>
      <c r="V54"/>
      <c r="W54"/>
      <c r="X54"/>
      <c r="Y54"/>
      <c r="Z54"/>
      <c r="AA54"/>
      <c r="AB54"/>
      <c r="AC54"/>
      <c r="AD54"/>
      <c r="AE54"/>
    </row>
    <row r="55" spans="1:31" s="41" customFormat="1" x14ac:dyDescent="0.25">
      <c r="A55" s="297"/>
      <c r="B55" s="53" t="s">
        <v>51</v>
      </c>
      <c r="C55" s="54">
        <v>0.8</v>
      </c>
      <c r="D55" s="55">
        <v>2</v>
      </c>
      <c r="E55" s="172">
        <v>2</v>
      </c>
      <c r="F55" s="197"/>
      <c r="G55" s="136"/>
      <c r="H55" s="136"/>
      <c r="I55" s="136"/>
      <c r="J55" s="136"/>
      <c r="K55" s="136"/>
      <c r="L55" s="136"/>
      <c r="M55" s="136"/>
      <c r="N55" s="198"/>
      <c r="O55" s="179">
        <f t="shared" si="3"/>
        <v>0</v>
      </c>
      <c r="P55" s="78">
        <f t="shared" si="4"/>
        <v>0</v>
      </c>
      <c r="Q55" s="78">
        <f t="shared" si="5"/>
        <v>0</v>
      </c>
      <c r="R55" s="78">
        <f t="shared" si="6"/>
        <v>0</v>
      </c>
      <c r="S55" s="317"/>
      <c r="T55"/>
      <c r="U55"/>
      <c r="V55"/>
      <c r="W55"/>
      <c r="X55"/>
      <c r="Y55"/>
      <c r="Z55"/>
      <c r="AA55"/>
      <c r="AB55"/>
      <c r="AC55"/>
      <c r="AD55"/>
      <c r="AE55"/>
    </row>
    <row r="56" spans="1:31" s="41" customFormat="1" x14ac:dyDescent="0.25">
      <c r="A56" s="297"/>
      <c r="B56" s="53" t="s">
        <v>15</v>
      </c>
      <c r="C56" s="54">
        <v>0.8</v>
      </c>
      <c r="D56" s="55">
        <v>3</v>
      </c>
      <c r="E56" s="172">
        <v>3</v>
      </c>
      <c r="F56" s="197"/>
      <c r="G56" s="136"/>
      <c r="H56" s="136"/>
      <c r="I56" s="136"/>
      <c r="J56" s="136"/>
      <c r="K56" s="136"/>
      <c r="L56" s="136"/>
      <c r="M56" s="136"/>
      <c r="N56" s="198"/>
      <c r="O56" s="179">
        <f t="shared" si="3"/>
        <v>0</v>
      </c>
      <c r="P56" s="78">
        <f t="shared" si="4"/>
        <v>0</v>
      </c>
      <c r="Q56" s="78">
        <f t="shared" si="5"/>
        <v>0</v>
      </c>
      <c r="R56" s="78">
        <f t="shared" si="6"/>
        <v>0</v>
      </c>
      <c r="S56" s="317"/>
      <c r="T56"/>
      <c r="U56"/>
      <c r="V56"/>
      <c r="W56"/>
      <c r="X56"/>
      <c r="Y56"/>
      <c r="Z56"/>
      <c r="AA56"/>
      <c r="AB56"/>
      <c r="AC56"/>
      <c r="AD56"/>
      <c r="AE56"/>
    </row>
    <row r="57" spans="1:31" s="41" customFormat="1" x14ac:dyDescent="0.25">
      <c r="A57" s="297"/>
      <c r="B57" s="53" t="s">
        <v>139</v>
      </c>
      <c r="C57" s="54">
        <v>2</v>
      </c>
      <c r="D57" s="55">
        <v>1</v>
      </c>
      <c r="E57" s="172"/>
      <c r="F57" s="197"/>
      <c r="G57" s="136"/>
      <c r="H57" s="136"/>
      <c r="I57" s="136"/>
      <c r="J57" s="136"/>
      <c r="K57" s="136"/>
      <c r="L57" s="136"/>
      <c r="M57" s="136"/>
      <c r="N57" s="198"/>
      <c r="O57" s="179">
        <f t="shared" si="3"/>
        <v>0</v>
      </c>
      <c r="P57" s="78">
        <f t="shared" si="4"/>
        <v>0</v>
      </c>
      <c r="Q57" s="78">
        <f t="shared" si="5"/>
        <v>0</v>
      </c>
      <c r="R57" s="78">
        <f t="shared" si="6"/>
        <v>0</v>
      </c>
      <c r="S57" s="317"/>
      <c r="T57"/>
      <c r="U57"/>
      <c r="V57"/>
      <c r="W57"/>
      <c r="X57"/>
      <c r="Y57"/>
      <c r="Z57"/>
      <c r="AA57"/>
      <c r="AB57"/>
      <c r="AC57"/>
      <c r="AD57"/>
      <c r="AE57"/>
    </row>
    <row r="58" spans="1:31" s="41" customFormat="1" x14ac:dyDescent="0.25">
      <c r="A58" s="297"/>
      <c r="B58" s="53" t="s">
        <v>68</v>
      </c>
      <c r="C58" s="54">
        <v>2.5</v>
      </c>
      <c r="D58" s="55">
        <v>8</v>
      </c>
      <c r="E58" s="172">
        <v>8</v>
      </c>
      <c r="F58" s="197"/>
      <c r="G58" s="136"/>
      <c r="H58" s="136"/>
      <c r="I58" s="136"/>
      <c r="J58" s="136"/>
      <c r="K58" s="136"/>
      <c r="L58" s="136"/>
      <c r="M58" s="136"/>
      <c r="N58" s="198"/>
      <c r="O58" s="179">
        <f t="shared" si="3"/>
        <v>0</v>
      </c>
      <c r="P58" s="78">
        <f t="shared" si="4"/>
        <v>0</v>
      </c>
      <c r="Q58" s="78">
        <f t="shared" si="5"/>
        <v>0</v>
      </c>
      <c r="R58" s="78">
        <f t="shared" si="6"/>
        <v>0</v>
      </c>
      <c r="S58" s="317"/>
      <c r="T58"/>
      <c r="U58"/>
      <c r="V58"/>
      <c r="W58"/>
      <c r="X58"/>
      <c r="Y58"/>
      <c r="Z58"/>
      <c r="AA58"/>
      <c r="AB58"/>
      <c r="AC58"/>
      <c r="AD58"/>
      <c r="AE58"/>
    </row>
    <row r="59" spans="1:31" s="41" customFormat="1" x14ac:dyDescent="0.25">
      <c r="A59" s="312" t="s">
        <v>52</v>
      </c>
      <c r="B59" s="57" t="s">
        <v>33</v>
      </c>
      <c r="C59" s="58">
        <v>0.8</v>
      </c>
      <c r="D59" s="59">
        <v>2</v>
      </c>
      <c r="E59" s="173">
        <v>2</v>
      </c>
      <c r="F59" s="199"/>
      <c r="G59" s="139"/>
      <c r="H59" s="139"/>
      <c r="I59" s="139"/>
      <c r="J59" s="139"/>
      <c r="K59" s="139"/>
      <c r="L59" s="139"/>
      <c r="M59" s="139"/>
      <c r="N59" s="200"/>
      <c r="O59" s="180">
        <f t="shared" si="3"/>
        <v>0</v>
      </c>
      <c r="P59" s="79">
        <f t="shared" si="4"/>
        <v>0</v>
      </c>
      <c r="Q59" s="79">
        <f t="shared" si="5"/>
        <v>0</v>
      </c>
      <c r="R59" s="79">
        <f t="shared" si="6"/>
        <v>0</v>
      </c>
      <c r="S59" s="317"/>
      <c r="T59"/>
      <c r="U59"/>
      <c r="V59"/>
      <c r="W59"/>
      <c r="X59"/>
      <c r="Y59"/>
      <c r="Z59"/>
      <c r="AA59"/>
      <c r="AB59"/>
      <c r="AC59"/>
      <c r="AD59"/>
      <c r="AE59"/>
    </row>
    <row r="60" spans="1:31" s="41" customFormat="1" x14ac:dyDescent="0.25">
      <c r="A60" s="312"/>
      <c r="B60" s="57" t="s">
        <v>159</v>
      </c>
      <c r="C60" s="58">
        <v>0.8</v>
      </c>
      <c r="D60" s="59">
        <v>1</v>
      </c>
      <c r="E60" s="173"/>
      <c r="F60" s="199"/>
      <c r="G60" s="139"/>
      <c r="H60" s="139"/>
      <c r="I60" s="139"/>
      <c r="J60" s="139"/>
      <c r="K60" s="139"/>
      <c r="L60" s="139"/>
      <c r="M60" s="139"/>
      <c r="N60" s="200"/>
      <c r="O60" s="180">
        <f t="shared" si="3"/>
        <v>0</v>
      </c>
      <c r="P60" s="79">
        <f t="shared" si="4"/>
        <v>0</v>
      </c>
      <c r="Q60" s="79">
        <f t="shared" si="5"/>
        <v>0</v>
      </c>
      <c r="R60" s="79">
        <f t="shared" si="6"/>
        <v>0</v>
      </c>
      <c r="S60" s="317"/>
      <c r="T60"/>
      <c r="U60"/>
      <c r="V60"/>
      <c r="W60"/>
      <c r="X60"/>
      <c r="Y60"/>
      <c r="Z60"/>
      <c r="AA60"/>
      <c r="AB60"/>
      <c r="AC60"/>
      <c r="AD60"/>
      <c r="AE60"/>
    </row>
    <row r="61" spans="1:31" s="41" customFormat="1" x14ac:dyDescent="0.25">
      <c r="A61" s="312"/>
      <c r="B61" s="57" t="s">
        <v>160</v>
      </c>
      <c r="C61" s="58"/>
      <c r="D61" s="59">
        <v>1</v>
      </c>
      <c r="E61" s="173"/>
      <c r="F61" s="199"/>
      <c r="G61" s="139"/>
      <c r="H61" s="139"/>
      <c r="I61" s="139"/>
      <c r="J61" s="139"/>
      <c r="K61" s="139"/>
      <c r="L61" s="139"/>
      <c r="M61" s="139"/>
      <c r="N61" s="200"/>
      <c r="O61" s="180">
        <f t="shared" ref="O61" si="11">SUM(F61:N61)</f>
        <v>0</v>
      </c>
      <c r="P61" s="79">
        <f t="shared" ref="P61" si="12">O61*C61</f>
        <v>0</v>
      </c>
      <c r="Q61" s="79">
        <f t="shared" ref="Q61" si="13">O61*D61</f>
        <v>0</v>
      </c>
      <c r="R61" s="79">
        <f t="shared" ref="R61" si="14">E61*O61</f>
        <v>0</v>
      </c>
      <c r="S61" s="317"/>
      <c r="T61"/>
      <c r="U61"/>
      <c r="V61"/>
      <c r="W61"/>
      <c r="X61"/>
      <c r="Y61"/>
      <c r="Z61"/>
      <c r="AA61"/>
      <c r="AB61"/>
      <c r="AC61"/>
      <c r="AD61"/>
      <c r="AE61"/>
    </row>
    <row r="62" spans="1:31" s="41" customFormat="1" x14ac:dyDescent="0.25">
      <c r="A62" s="312"/>
      <c r="B62" s="57" t="s">
        <v>161</v>
      </c>
      <c r="C62" s="58">
        <v>1.5</v>
      </c>
      <c r="D62" s="59">
        <v>1</v>
      </c>
      <c r="E62" s="173"/>
      <c r="F62" s="199"/>
      <c r="G62" s="139"/>
      <c r="H62" s="139"/>
      <c r="I62" s="139"/>
      <c r="J62" s="139"/>
      <c r="K62" s="139"/>
      <c r="L62" s="139"/>
      <c r="M62" s="139"/>
      <c r="N62" s="200"/>
      <c r="O62" s="180">
        <f t="shared" si="3"/>
        <v>0</v>
      </c>
      <c r="P62" s="79">
        <f t="shared" si="4"/>
        <v>0</v>
      </c>
      <c r="Q62" s="79">
        <f t="shared" si="5"/>
        <v>0</v>
      </c>
      <c r="R62" s="79">
        <f t="shared" si="6"/>
        <v>0</v>
      </c>
      <c r="S62" s="317"/>
      <c r="T62"/>
      <c r="U62"/>
      <c r="V62"/>
      <c r="W62"/>
      <c r="X62"/>
      <c r="Y62"/>
      <c r="Z62"/>
      <c r="AA62"/>
      <c r="AB62"/>
      <c r="AC62"/>
      <c r="AD62"/>
      <c r="AE62"/>
    </row>
    <row r="63" spans="1:31" s="41" customFormat="1" x14ac:dyDescent="0.25">
      <c r="A63" s="312"/>
      <c r="B63" s="57" t="s">
        <v>69</v>
      </c>
      <c r="C63" s="58"/>
      <c r="D63" s="59">
        <v>1</v>
      </c>
      <c r="E63" s="173"/>
      <c r="F63" s="199"/>
      <c r="G63" s="139"/>
      <c r="H63" s="139"/>
      <c r="I63" s="139"/>
      <c r="J63" s="139"/>
      <c r="K63" s="139"/>
      <c r="L63" s="139"/>
      <c r="M63" s="139"/>
      <c r="N63" s="200"/>
      <c r="O63" s="180">
        <f t="shared" si="3"/>
        <v>0</v>
      </c>
      <c r="P63" s="79">
        <f t="shared" si="4"/>
        <v>0</v>
      </c>
      <c r="Q63" s="79">
        <f t="shared" si="5"/>
        <v>0</v>
      </c>
      <c r="R63" s="79">
        <f t="shared" si="6"/>
        <v>0</v>
      </c>
      <c r="S63" s="317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41" customFormat="1" x14ac:dyDescent="0.25">
      <c r="A64" s="313" t="s">
        <v>59</v>
      </c>
      <c r="B64" s="61" t="s">
        <v>19</v>
      </c>
      <c r="C64" s="62">
        <v>0.8</v>
      </c>
      <c r="D64" s="63">
        <v>2</v>
      </c>
      <c r="E64" s="174">
        <v>2</v>
      </c>
      <c r="F64" s="201"/>
      <c r="G64" s="142"/>
      <c r="H64" s="142"/>
      <c r="I64" s="142"/>
      <c r="J64" s="142"/>
      <c r="K64" s="142"/>
      <c r="L64" s="142"/>
      <c r="M64" s="142"/>
      <c r="N64" s="202"/>
      <c r="O64" s="181">
        <f t="shared" si="3"/>
        <v>0</v>
      </c>
      <c r="P64" s="80">
        <f t="shared" si="4"/>
        <v>0</v>
      </c>
      <c r="Q64" s="80">
        <f t="shared" si="5"/>
        <v>0</v>
      </c>
      <c r="R64" s="80">
        <f t="shared" si="6"/>
        <v>0</v>
      </c>
      <c r="S64" s="317"/>
      <c r="T64"/>
      <c r="U64"/>
      <c r="V64"/>
      <c r="W64"/>
      <c r="X64"/>
      <c r="Y64"/>
      <c r="Z64"/>
      <c r="AA64"/>
      <c r="AB64"/>
      <c r="AC64"/>
      <c r="AD64"/>
      <c r="AE64"/>
    </row>
    <row r="65" spans="1:31" s="41" customFormat="1" x14ac:dyDescent="0.25">
      <c r="A65" s="313"/>
      <c r="B65" s="61" t="s">
        <v>138</v>
      </c>
      <c r="C65" s="62">
        <v>0.8</v>
      </c>
      <c r="D65" s="63">
        <v>2</v>
      </c>
      <c r="E65" s="174"/>
      <c r="F65" s="201"/>
      <c r="G65" s="142"/>
      <c r="H65" s="142"/>
      <c r="I65" s="142"/>
      <c r="J65" s="142"/>
      <c r="K65" s="142"/>
      <c r="L65" s="142"/>
      <c r="M65" s="142"/>
      <c r="N65" s="202"/>
      <c r="O65" s="181">
        <f t="shared" ref="O65" si="15">SUM(F65:N65)</f>
        <v>0</v>
      </c>
      <c r="P65" s="80">
        <f t="shared" ref="P65" si="16">O65*C65</f>
        <v>0</v>
      </c>
      <c r="Q65" s="80">
        <f t="shared" ref="Q65" si="17">O65*D65</f>
        <v>0</v>
      </c>
      <c r="R65" s="80">
        <f t="shared" ref="R65" si="18">E65*O65</f>
        <v>0</v>
      </c>
      <c r="S65" s="317"/>
      <c r="T65"/>
      <c r="U65"/>
      <c r="V65"/>
      <c r="W65"/>
      <c r="X65"/>
      <c r="Y65"/>
      <c r="Z65"/>
      <c r="AA65"/>
      <c r="AB65"/>
      <c r="AC65"/>
      <c r="AD65"/>
      <c r="AE65"/>
    </row>
    <row r="66" spans="1:31" s="41" customFormat="1" x14ac:dyDescent="0.25">
      <c r="A66" s="313"/>
      <c r="B66" s="61" t="s">
        <v>162</v>
      </c>
      <c r="C66" s="62">
        <v>0.8</v>
      </c>
      <c r="D66" s="63">
        <v>2</v>
      </c>
      <c r="E66" s="174"/>
      <c r="F66" s="201"/>
      <c r="G66" s="142"/>
      <c r="H66" s="142"/>
      <c r="I66" s="142"/>
      <c r="J66" s="142"/>
      <c r="K66" s="142"/>
      <c r="L66" s="142"/>
      <c r="M66" s="142"/>
      <c r="N66" s="202"/>
      <c r="O66" s="181">
        <f t="shared" si="3"/>
        <v>0</v>
      </c>
      <c r="P66" s="80">
        <f t="shared" si="4"/>
        <v>0</v>
      </c>
      <c r="Q66" s="80">
        <f t="shared" si="5"/>
        <v>0</v>
      </c>
      <c r="R66" s="80">
        <f t="shared" si="6"/>
        <v>0</v>
      </c>
      <c r="S66" s="317"/>
      <c r="T66"/>
      <c r="U66"/>
      <c r="V66"/>
      <c r="W66"/>
      <c r="X66"/>
      <c r="Y66"/>
      <c r="Z66"/>
      <c r="AA66"/>
      <c r="AB66"/>
      <c r="AC66"/>
      <c r="AD66"/>
      <c r="AE66"/>
    </row>
    <row r="67" spans="1:31" s="41" customFormat="1" x14ac:dyDescent="0.25">
      <c r="A67" s="313"/>
      <c r="B67" s="61" t="s">
        <v>163</v>
      </c>
      <c r="C67" s="62">
        <v>1.5</v>
      </c>
      <c r="D67" s="63">
        <v>2</v>
      </c>
      <c r="E67" s="174"/>
      <c r="F67" s="201"/>
      <c r="G67" s="142"/>
      <c r="H67" s="142"/>
      <c r="I67" s="142"/>
      <c r="J67" s="142"/>
      <c r="K67" s="142"/>
      <c r="L67" s="142"/>
      <c r="M67" s="142"/>
      <c r="N67" s="202"/>
      <c r="O67" s="181">
        <f t="shared" si="3"/>
        <v>0</v>
      </c>
      <c r="P67" s="80">
        <f t="shared" si="4"/>
        <v>0</v>
      </c>
      <c r="Q67" s="80">
        <f t="shared" si="5"/>
        <v>0</v>
      </c>
      <c r="R67" s="80">
        <f t="shared" si="6"/>
        <v>0</v>
      </c>
      <c r="S67" s="317"/>
      <c r="T67"/>
      <c r="U67"/>
      <c r="V67"/>
      <c r="W67"/>
      <c r="X67"/>
      <c r="Y67"/>
      <c r="Z67"/>
      <c r="AA67"/>
      <c r="AB67"/>
      <c r="AC67"/>
      <c r="AD67"/>
      <c r="AE67"/>
    </row>
    <row r="68" spans="1:31" s="41" customFormat="1" x14ac:dyDescent="0.25">
      <c r="A68" s="313"/>
      <c r="B68" s="61" t="s">
        <v>65</v>
      </c>
      <c r="C68" s="62">
        <v>2.5</v>
      </c>
      <c r="D68" s="63">
        <v>2</v>
      </c>
      <c r="E68" s="174"/>
      <c r="F68" s="201"/>
      <c r="G68" s="142"/>
      <c r="H68" s="142"/>
      <c r="I68" s="142"/>
      <c r="J68" s="142"/>
      <c r="K68" s="142"/>
      <c r="L68" s="142"/>
      <c r="M68" s="142"/>
      <c r="N68" s="202"/>
      <c r="O68" s="181">
        <f t="shared" si="3"/>
        <v>0</v>
      </c>
      <c r="P68" s="80">
        <f t="shared" si="4"/>
        <v>0</v>
      </c>
      <c r="Q68" s="80">
        <f t="shared" si="5"/>
        <v>0</v>
      </c>
      <c r="R68" s="80">
        <f t="shared" si="6"/>
        <v>0</v>
      </c>
      <c r="S68" s="317"/>
      <c r="T68"/>
      <c r="U68"/>
      <c r="V68"/>
      <c r="W68"/>
      <c r="X68"/>
      <c r="Y68"/>
      <c r="Z68"/>
      <c r="AA68"/>
      <c r="AB68"/>
      <c r="AC68"/>
      <c r="AD68"/>
      <c r="AE68"/>
    </row>
    <row r="69" spans="1:31" s="41" customFormat="1" x14ac:dyDescent="0.25">
      <c r="A69" s="313"/>
      <c r="B69" s="61" t="s">
        <v>64</v>
      </c>
      <c r="C69" s="62">
        <v>2.5</v>
      </c>
      <c r="D69" s="63">
        <v>2</v>
      </c>
      <c r="E69" s="174">
        <v>2</v>
      </c>
      <c r="F69" s="201"/>
      <c r="G69" s="142"/>
      <c r="H69" s="142"/>
      <c r="I69" s="142"/>
      <c r="J69" s="142"/>
      <c r="K69" s="142"/>
      <c r="L69" s="142"/>
      <c r="M69" s="142"/>
      <c r="N69" s="202"/>
      <c r="O69" s="181">
        <f t="shared" si="3"/>
        <v>0</v>
      </c>
      <c r="P69" s="80">
        <f t="shared" si="4"/>
        <v>0</v>
      </c>
      <c r="Q69" s="80">
        <f t="shared" si="5"/>
        <v>0</v>
      </c>
      <c r="R69" s="80">
        <f t="shared" si="6"/>
        <v>0</v>
      </c>
      <c r="S69" s="317"/>
      <c r="T69"/>
      <c r="U69"/>
      <c r="V69"/>
      <c r="W69"/>
      <c r="X69"/>
      <c r="Y69"/>
      <c r="Z69"/>
      <c r="AA69"/>
      <c r="AB69"/>
      <c r="AC69"/>
      <c r="AD69"/>
      <c r="AE69"/>
    </row>
    <row r="70" spans="1:31" s="41" customFormat="1" x14ac:dyDescent="0.25">
      <c r="A70" s="314" t="s">
        <v>87</v>
      </c>
      <c r="B70" s="122" t="s">
        <v>140</v>
      </c>
      <c r="C70" s="123"/>
      <c r="D70" s="124">
        <v>2</v>
      </c>
      <c r="E70" s="175"/>
      <c r="F70" s="203"/>
      <c r="G70" s="145"/>
      <c r="H70" s="145"/>
      <c r="I70" s="145"/>
      <c r="J70" s="145"/>
      <c r="K70" s="145"/>
      <c r="L70" s="145"/>
      <c r="M70" s="145"/>
      <c r="N70" s="204"/>
      <c r="O70" s="182">
        <f t="shared" si="3"/>
        <v>0</v>
      </c>
      <c r="P70" s="127">
        <f t="shared" si="4"/>
        <v>0</v>
      </c>
      <c r="Q70" s="127">
        <f t="shared" si="5"/>
        <v>0</v>
      </c>
      <c r="R70" s="127">
        <f t="shared" si="6"/>
        <v>0</v>
      </c>
      <c r="S70" s="317"/>
      <c r="T70"/>
      <c r="U70"/>
      <c r="V70"/>
      <c r="W70"/>
      <c r="X70"/>
      <c r="Y70"/>
      <c r="Z70"/>
      <c r="AA70"/>
      <c r="AB70"/>
      <c r="AC70"/>
      <c r="AD70"/>
      <c r="AE70"/>
    </row>
    <row r="71" spans="1:31" s="41" customFormat="1" x14ac:dyDescent="0.25">
      <c r="A71" s="314"/>
      <c r="B71" s="150" t="s">
        <v>136</v>
      </c>
      <c r="C71" s="151"/>
      <c r="D71" s="152">
        <v>5</v>
      </c>
      <c r="E71" s="176"/>
      <c r="F71" s="203"/>
      <c r="G71" s="145"/>
      <c r="H71" s="145"/>
      <c r="I71" s="145"/>
      <c r="J71" s="145"/>
      <c r="K71" s="145"/>
      <c r="L71" s="145"/>
      <c r="M71" s="145"/>
      <c r="N71" s="204"/>
      <c r="O71" s="182">
        <f t="shared" si="3"/>
        <v>0</v>
      </c>
      <c r="P71" s="127">
        <f t="shared" si="4"/>
        <v>0</v>
      </c>
      <c r="Q71" s="127">
        <f t="shared" si="5"/>
        <v>0</v>
      </c>
      <c r="R71" s="127">
        <f t="shared" si="6"/>
        <v>0</v>
      </c>
      <c r="S71" s="317"/>
      <c r="T71"/>
      <c r="U71"/>
      <c r="V71"/>
      <c r="W71"/>
      <c r="X71"/>
      <c r="Y71"/>
      <c r="Z71"/>
      <c r="AA71"/>
      <c r="AB71"/>
      <c r="AC71"/>
      <c r="AD71"/>
      <c r="AE71"/>
    </row>
    <row r="72" spans="1:31" s="41" customFormat="1" x14ac:dyDescent="0.25">
      <c r="A72" s="314"/>
      <c r="B72" s="150"/>
      <c r="C72" s="151"/>
      <c r="D72" s="152"/>
      <c r="E72" s="176"/>
      <c r="F72" s="203"/>
      <c r="G72" s="145"/>
      <c r="H72" s="145"/>
      <c r="I72" s="145"/>
      <c r="J72" s="145"/>
      <c r="K72" s="145"/>
      <c r="L72" s="145"/>
      <c r="M72" s="145"/>
      <c r="N72" s="204"/>
      <c r="O72" s="182">
        <f t="shared" si="3"/>
        <v>0</v>
      </c>
      <c r="P72" s="127">
        <f t="shared" si="4"/>
        <v>0</v>
      </c>
      <c r="Q72" s="127">
        <f t="shared" si="5"/>
        <v>0</v>
      </c>
      <c r="R72" s="127">
        <f t="shared" si="6"/>
        <v>0</v>
      </c>
      <c r="S72" s="317"/>
      <c r="T72"/>
      <c r="U72"/>
      <c r="V72"/>
      <c r="W72"/>
      <c r="X72"/>
      <c r="Y72"/>
      <c r="Z72"/>
      <c r="AA72"/>
      <c r="AB72"/>
      <c r="AC72"/>
      <c r="AD72"/>
      <c r="AE72"/>
    </row>
    <row r="73" spans="1:31" s="41" customFormat="1" x14ac:dyDescent="0.25">
      <c r="A73" s="314"/>
      <c r="B73" s="150"/>
      <c r="C73" s="151"/>
      <c r="D73" s="152"/>
      <c r="E73" s="176"/>
      <c r="F73" s="203"/>
      <c r="G73" s="145"/>
      <c r="H73" s="145"/>
      <c r="I73" s="145"/>
      <c r="J73" s="145"/>
      <c r="K73" s="145"/>
      <c r="L73" s="145"/>
      <c r="M73" s="145"/>
      <c r="N73" s="204"/>
      <c r="O73" s="182">
        <f t="shared" si="3"/>
        <v>0</v>
      </c>
      <c r="P73" s="127">
        <f t="shared" si="4"/>
        <v>0</v>
      </c>
      <c r="Q73" s="127">
        <f t="shared" si="5"/>
        <v>0</v>
      </c>
      <c r="R73" s="127">
        <f t="shared" si="6"/>
        <v>0</v>
      </c>
      <c r="S73" s="317"/>
      <c r="T73"/>
      <c r="U73"/>
      <c r="V73"/>
      <c r="W73"/>
      <c r="X73"/>
      <c r="Y73"/>
      <c r="Z73"/>
      <c r="AA73"/>
      <c r="AB73"/>
      <c r="AC73"/>
      <c r="AD73"/>
      <c r="AE73"/>
    </row>
    <row r="74" spans="1:31" s="41" customFormat="1" ht="15.75" thickBot="1" x14ac:dyDescent="0.3">
      <c r="A74" s="315"/>
      <c r="B74" s="154"/>
      <c r="C74" s="155"/>
      <c r="D74" s="156"/>
      <c r="E74" s="177"/>
      <c r="F74" s="205"/>
      <c r="G74" s="206"/>
      <c r="H74" s="206"/>
      <c r="I74" s="206"/>
      <c r="J74" s="206"/>
      <c r="K74" s="206"/>
      <c r="L74" s="206"/>
      <c r="M74" s="206"/>
      <c r="N74" s="207"/>
      <c r="O74" s="183">
        <f t="shared" si="3"/>
        <v>0</v>
      </c>
      <c r="P74" s="129">
        <f t="shared" si="4"/>
        <v>0</v>
      </c>
      <c r="Q74" s="129">
        <f t="shared" si="5"/>
        <v>0</v>
      </c>
      <c r="R74" s="129">
        <f t="shared" si="6"/>
        <v>0</v>
      </c>
      <c r="S74" s="318"/>
      <c r="T74"/>
      <c r="U74"/>
      <c r="V74"/>
      <c r="W74"/>
      <c r="X74"/>
      <c r="Y74"/>
      <c r="Z74"/>
      <c r="AA74"/>
      <c r="AB74"/>
      <c r="AC74"/>
      <c r="AD74"/>
      <c r="AE74"/>
    </row>
    <row r="75" spans="1:31" s="230" customFormat="1" ht="15" customHeight="1" thickBot="1" x14ac:dyDescent="0.3">
      <c r="A75" s="225"/>
      <c r="B75" s="226" t="s">
        <v>90</v>
      </c>
      <c r="C75" s="227"/>
      <c r="D75" s="228"/>
      <c r="E75" s="228"/>
      <c r="F75" s="184">
        <f t="shared" ref="F75:R75" si="19">SUM(F42:F74)</f>
        <v>0</v>
      </c>
      <c r="G75" s="185">
        <f t="shared" si="19"/>
        <v>0</v>
      </c>
      <c r="H75" s="185">
        <f t="shared" si="19"/>
        <v>0</v>
      </c>
      <c r="I75" s="185">
        <f t="shared" si="19"/>
        <v>0</v>
      </c>
      <c r="J75" s="185">
        <f t="shared" si="19"/>
        <v>0</v>
      </c>
      <c r="K75" s="185">
        <f t="shared" si="19"/>
        <v>0</v>
      </c>
      <c r="L75" s="185">
        <f t="shared" si="19"/>
        <v>0</v>
      </c>
      <c r="M75" s="185">
        <f t="shared" si="19"/>
        <v>0</v>
      </c>
      <c r="N75" s="186">
        <f t="shared" si="19"/>
        <v>0</v>
      </c>
      <c r="O75" s="85">
        <f t="shared" si="19"/>
        <v>0</v>
      </c>
      <c r="P75" s="86">
        <f t="shared" si="19"/>
        <v>0</v>
      </c>
      <c r="Q75" s="86">
        <f t="shared" si="19"/>
        <v>0</v>
      </c>
      <c r="R75" s="86">
        <f t="shared" si="19"/>
        <v>0</v>
      </c>
      <c r="S75" s="224"/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</row>
    <row r="76" spans="1:31" ht="12" customHeight="1" thickBot="1" x14ac:dyDescent="0.3">
      <c r="A76" s="27"/>
      <c r="B76" s="24"/>
      <c r="C76" s="25"/>
      <c r="D76" s="26"/>
      <c r="E76" s="26"/>
      <c r="F76" s="24"/>
      <c r="G76" s="24"/>
    </row>
    <row r="77" spans="1:31" s="36" customFormat="1" ht="15" customHeight="1" thickBot="1" x14ac:dyDescent="0.3">
      <c r="A77" s="35"/>
      <c r="B77" s="93" t="s">
        <v>164</v>
      </c>
      <c r="C77" s="310" t="s">
        <v>103</v>
      </c>
      <c r="D77" s="311"/>
      <c r="E77" s="311"/>
      <c r="F77" s="307"/>
      <c r="G77" s="308"/>
      <c r="H77" s="309"/>
      <c r="I77" s="189" t="s">
        <v>166</v>
      </c>
      <c r="J77" s="242"/>
      <c r="K77" s="189" t="s">
        <v>152</v>
      </c>
      <c r="L77" s="242"/>
      <c r="M77" s="189"/>
      <c r="N77" s="242"/>
      <c r="O77" s="189"/>
      <c r="P77" s="242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ht="12" customHeight="1" thickBot="1" x14ac:dyDescent="0.3">
      <c r="A78" s="27"/>
      <c r="B78" s="24"/>
      <c r="C78" s="25"/>
      <c r="D78" s="26"/>
      <c r="E78" s="26"/>
      <c r="F78" s="24"/>
      <c r="G78" s="24"/>
    </row>
    <row r="79" spans="1:31" ht="24.95" customHeight="1" thickTop="1" thickBot="1" x14ac:dyDescent="0.3">
      <c r="A79" s="42" t="s">
        <v>94</v>
      </c>
      <c r="B79" s="44" t="s">
        <v>141</v>
      </c>
      <c r="C79" s="37" t="s">
        <v>70</v>
      </c>
      <c r="D79" s="38" t="s">
        <v>72</v>
      </c>
      <c r="E79" s="193" t="s">
        <v>71</v>
      </c>
      <c r="F79" s="210" t="s">
        <v>74</v>
      </c>
      <c r="G79" s="211" t="s">
        <v>75</v>
      </c>
      <c r="H79" s="212" t="s">
        <v>73</v>
      </c>
      <c r="I79" s="211" t="s">
        <v>76</v>
      </c>
      <c r="J79" s="213" t="s">
        <v>77</v>
      </c>
      <c r="K79" s="213" t="s">
        <v>78</v>
      </c>
      <c r="L79" s="211" t="s">
        <v>79</v>
      </c>
      <c r="M79" s="211" t="s">
        <v>80</v>
      </c>
      <c r="N79" s="214" t="s">
        <v>81</v>
      </c>
      <c r="O79" s="194" t="s">
        <v>83</v>
      </c>
      <c r="P79" s="47" t="s">
        <v>84</v>
      </c>
      <c r="Q79" s="47" t="s">
        <v>85</v>
      </c>
      <c r="R79" s="47" t="s">
        <v>86</v>
      </c>
      <c r="S79" s="223"/>
    </row>
    <row r="80" spans="1:31" ht="15" customHeight="1" x14ac:dyDescent="0.25">
      <c r="A80" s="296" t="s">
        <v>49</v>
      </c>
      <c r="B80" s="49" t="s">
        <v>142</v>
      </c>
      <c r="C80" s="50">
        <v>0.8</v>
      </c>
      <c r="D80" s="51"/>
      <c r="E80" s="171"/>
      <c r="F80" s="195"/>
      <c r="G80" s="133"/>
      <c r="H80" s="133"/>
      <c r="I80" s="133"/>
      <c r="J80" s="190"/>
      <c r="K80" s="190"/>
      <c r="L80" s="133"/>
      <c r="M80" s="133"/>
      <c r="N80" s="196"/>
      <c r="O80" s="178">
        <f t="shared" ref="O80:O112" si="20">SUM(F80:N80)</f>
        <v>0</v>
      </c>
      <c r="P80" s="77">
        <f t="shared" ref="P80:P112" si="21">O80*C80</f>
        <v>0</v>
      </c>
      <c r="Q80" s="77">
        <f>O80*D80</f>
        <v>0</v>
      </c>
      <c r="R80" s="77">
        <f>E80*O80</f>
        <v>0</v>
      </c>
      <c r="S80" s="316" t="s">
        <v>148</v>
      </c>
    </row>
    <row r="81" spans="1:19" ht="15" customHeight="1" x14ac:dyDescent="0.25">
      <c r="A81" s="296"/>
      <c r="B81" s="49" t="s">
        <v>57</v>
      </c>
      <c r="C81" s="50">
        <v>1</v>
      </c>
      <c r="D81" s="51"/>
      <c r="E81" s="171"/>
      <c r="F81" s="195"/>
      <c r="G81" s="133"/>
      <c r="H81" s="133"/>
      <c r="I81" s="133"/>
      <c r="J81" s="133"/>
      <c r="K81" s="133"/>
      <c r="L81" s="133"/>
      <c r="M81" s="133"/>
      <c r="N81" s="196"/>
      <c r="O81" s="178">
        <f t="shared" si="20"/>
        <v>0</v>
      </c>
      <c r="P81" s="77">
        <f t="shared" si="21"/>
        <v>0</v>
      </c>
      <c r="Q81" s="77">
        <f t="shared" ref="Q81:Q112" si="22">O81*D81</f>
        <v>0</v>
      </c>
      <c r="R81" s="77">
        <f t="shared" ref="R81:R112" si="23">E81*O81</f>
        <v>0</v>
      </c>
      <c r="S81" s="317"/>
    </row>
    <row r="82" spans="1:19" x14ac:dyDescent="0.25">
      <c r="A82" s="296"/>
      <c r="B82" s="49" t="s">
        <v>61</v>
      </c>
      <c r="C82" s="50">
        <v>1.5</v>
      </c>
      <c r="D82" s="51"/>
      <c r="E82" s="171"/>
      <c r="F82" s="195"/>
      <c r="G82" s="133"/>
      <c r="H82" s="133"/>
      <c r="I82" s="133"/>
      <c r="J82" s="133"/>
      <c r="K82" s="133"/>
      <c r="L82" s="133"/>
      <c r="M82" s="133"/>
      <c r="N82" s="196"/>
      <c r="O82" s="178">
        <f t="shared" si="20"/>
        <v>0</v>
      </c>
      <c r="P82" s="77">
        <f t="shared" si="21"/>
        <v>0</v>
      </c>
      <c r="Q82" s="77">
        <f t="shared" si="22"/>
        <v>0</v>
      </c>
      <c r="R82" s="77">
        <f t="shared" si="23"/>
        <v>0</v>
      </c>
      <c r="S82" s="317"/>
    </row>
    <row r="83" spans="1:19" x14ac:dyDescent="0.25">
      <c r="A83" s="296"/>
      <c r="B83" s="49" t="s">
        <v>67</v>
      </c>
      <c r="C83" s="50">
        <v>2</v>
      </c>
      <c r="D83" s="51"/>
      <c r="E83" s="171"/>
      <c r="F83" s="195"/>
      <c r="G83" s="133"/>
      <c r="H83" s="133"/>
      <c r="I83" s="133"/>
      <c r="J83" s="133"/>
      <c r="K83" s="133"/>
      <c r="L83" s="133"/>
      <c r="M83" s="133"/>
      <c r="N83" s="196"/>
      <c r="O83" s="178">
        <f t="shared" si="20"/>
        <v>0</v>
      </c>
      <c r="P83" s="77">
        <f t="shared" si="21"/>
        <v>0</v>
      </c>
      <c r="Q83" s="77">
        <f t="shared" si="22"/>
        <v>0</v>
      </c>
      <c r="R83" s="77">
        <f t="shared" si="23"/>
        <v>0</v>
      </c>
      <c r="S83" s="317"/>
    </row>
    <row r="84" spans="1:19" ht="15" customHeight="1" x14ac:dyDescent="0.25">
      <c r="A84" s="297" t="s">
        <v>48</v>
      </c>
      <c r="B84" s="53" t="s">
        <v>31</v>
      </c>
      <c r="C84" s="54">
        <v>0.1</v>
      </c>
      <c r="D84" s="55"/>
      <c r="E84" s="172"/>
      <c r="F84" s="197"/>
      <c r="G84" s="136"/>
      <c r="H84" s="136"/>
      <c r="I84" s="136"/>
      <c r="J84" s="136"/>
      <c r="K84" s="136"/>
      <c r="L84" s="136"/>
      <c r="M84" s="136"/>
      <c r="N84" s="198"/>
      <c r="O84" s="179">
        <f t="shared" si="20"/>
        <v>0</v>
      </c>
      <c r="P84" s="78">
        <f t="shared" si="21"/>
        <v>0</v>
      </c>
      <c r="Q84" s="78">
        <f t="shared" si="22"/>
        <v>0</v>
      </c>
      <c r="R84" s="78">
        <f t="shared" si="23"/>
        <v>0</v>
      </c>
      <c r="S84" s="317"/>
    </row>
    <row r="85" spans="1:19" x14ac:dyDescent="0.25">
      <c r="A85" s="297"/>
      <c r="B85" s="53" t="s">
        <v>82</v>
      </c>
      <c r="C85" s="54">
        <v>0.5</v>
      </c>
      <c r="D85" s="55">
        <v>4</v>
      </c>
      <c r="E85" s="172"/>
      <c r="F85" s="197"/>
      <c r="G85" s="136"/>
      <c r="H85" s="136"/>
      <c r="I85" s="136"/>
      <c r="J85" s="136"/>
      <c r="K85" s="136"/>
      <c r="L85" s="136"/>
      <c r="M85" s="136"/>
      <c r="N85" s="198"/>
      <c r="O85" s="179">
        <f t="shared" si="20"/>
        <v>0</v>
      </c>
      <c r="P85" s="78">
        <f t="shared" si="21"/>
        <v>0</v>
      </c>
      <c r="Q85" s="78">
        <f t="shared" si="22"/>
        <v>0</v>
      </c>
      <c r="R85" s="78">
        <f t="shared" si="23"/>
        <v>0</v>
      </c>
      <c r="S85" s="317"/>
    </row>
    <row r="86" spans="1:19" x14ac:dyDescent="0.25">
      <c r="A86" s="297"/>
      <c r="B86" s="53" t="s">
        <v>32</v>
      </c>
      <c r="C86" s="54">
        <v>0.8</v>
      </c>
      <c r="D86" s="55">
        <v>1</v>
      </c>
      <c r="E86" s="172"/>
      <c r="F86" s="197"/>
      <c r="G86" s="136"/>
      <c r="H86" s="136"/>
      <c r="I86" s="136"/>
      <c r="J86" s="136"/>
      <c r="K86" s="136"/>
      <c r="L86" s="136"/>
      <c r="M86" s="136"/>
      <c r="N86" s="198"/>
      <c r="O86" s="179">
        <f t="shared" si="20"/>
        <v>0</v>
      </c>
      <c r="P86" s="78">
        <f t="shared" si="21"/>
        <v>0</v>
      </c>
      <c r="Q86" s="78">
        <f t="shared" si="22"/>
        <v>0</v>
      </c>
      <c r="R86" s="78">
        <f t="shared" si="23"/>
        <v>0</v>
      </c>
      <c r="S86" s="317"/>
    </row>
    <row r="87" spans="1:19" x14ac:dyDescent="0.25">
      <c r="A87" s="297"/>
      <c r="B87" s="53" t="s">
        <v>47</v>
      </c>
      <c r="C87" s="54">
        <v>0.5</v>
      </c>
      <c r="D87" s="55">
        <v>3</v>
      </c>
      <c r="E87" s="172"/>
      <c r="F87" s="197"/>
      <c r="G87" s="136"/>
      <c r="H87" s="136"/>
      <c r="I87" s="136"/>
      <c r="J87" s="136"/>
      <c r="K87" s="136"/>
      <c r="L87" s="136"/>
      <c r="M87" s="136"/>
      <c r="N87" s="198"/>
      <c r="O87" s="179">
        <f t="shared" si="20"/>
        <v>0</v>
      </c>
      <c r="P87" s="78">
        <f t="shared" si="21"/>
        <v>0</v>
      </c>
      <c r="Q87" s="78">
        <f t="shared" si="22"/>
        <v>0</v>
      </c>
      <c r="R87" s="78">
        <f t="shared" si="23"/>
        <v>0</v>
      </c>
      <c r="S87" s="317"/>
    </row>
    <row r="88" spans="1:19" x14ac:dyDescent="0.25">
      <c r="A88" s="297"/>
      <c r="B88" s="53" t="s">
        <v>23</v>
      </c>
      <c r="C88" s="54">
        <v>0.5</v>
      </c>
      <c r="D88" s="55">
        <v>1</v>
      </c>
      <c r="E88" s="172">
        <v>1</v>
      </c>
      <c r="F88" s="197"/>
      <c r="G88" s="136"/>
      <c r="H88" s="136"/>
      <c r="I88" s="136"/>
      <c r="J88" s="136"/>
      <c r="K88" s="136"/>
      <c r="L88" s="136"/>
      <c r="M88" s="136"/>
      <c r="N88" s="198"/>
      <c r="O88" s="179">
        <f t="shared" si="20"/>
        <v>0</v>
      </c>
      <c r="P88" s="78">
        <f t="shared" si="21"/>
        <v>0</v>
      </c>
      <c r="Q88" s="78">
        <f t="shared" si="22"/>
        <v>0</v>
      </c>
      <c r="R88" s="78">
        <f t="shared" si="23"/>
        <v>0</v>
      </c>
      <c r="S88" s="317"/>
    </row>
    <row r="89" spans="1:19" x14ac:dyDescent="0.25">
      <c r="A89" s="297"/>
      <c r="B89" s="53" t="s">
        <v>53</v>
      </c>
      <c r="C89" s="54">
        <v>0.5</v>
      </c>
      <c r="D89" s="55">
        <v>1</v>
      </c>
      <c r="E89" s="172">
        <v>1</v>
      </c>
      <c r="F89" s="197"/>
      <c r="G89" s="136"/>
      <c r="H89" s="136"/>
      <c r="I89" s="136"/>
      <c r="J89" s="136"/>
      <c r="K89" s="136"/>
      <c r="L89" s="136"/>
      <c r="M89" s="136"/>
      <c r="N89" s="198"/>
      <c r="O89" s="179">
        <f t="shared" si="20"/>
        <v>0</v>
      </c>
      <c r="P89" s="78">
        <f t="shared" si="21"/>
        <v>0</v>
      </c>
      <c r="Q89" s="78">
        <f t="shared" si="22"/>
        <v>0</v>
      </c>
      <c r="R89" s="78">
        <f t="shared" si="23"/>
        <v>0</v>
      </c>
      <c r="S89" s="317"/>
    </row>
    <row r="90" spans="1:19" x14ac:dyDescent="0.25">
      <c r="A90" s="297"/>
      <c r="B90" s="53" t="s">
        <v>45</v>
      </c>
      <c r="C90" s="54">
        <v>0.5</v>
      </c>
      <c r="D90" s="55">
        <v>1</v>
      </c>
      <c r="E90" s="172">
        <v>1</v>
      </c>
      <c r="F90" s="197"/>
      <c r="G90" s="136"/>
      <c r="H90" s="136"/>
      <c r="I90" s="136"/>
      <c r="J90" s="136"/>
      <c r="K90" s="136"/>
      <c r="L90" s="136"/>
      <c r="M90" s="136"/>
      <c r="N90" s="198"/>
      <c r="O90" s="179">
        <f t="shared" si="20"/>
        <v>0</v>
      </c>
      <c r="P90" s="78">
        <f t="shared" si="21"/>
        <v>0</v>
      </c>
      <c r="Q90" s="78">
        <f t="shared" si="22"/>
        <v>0</v>
      </c>
      <c r="R90" s="78">
        <f t="shared" si="23"/>
        <v>0</v>
      </c>
      <c r="S90" s="317"/>
    </row>
    <row r="91" spans="1:19" x14ac:dyDescent="0.25">
      <c r="A91" s="297"/>
      <c r="B91" s="53" t="s">
        <v>54</v>
      </c>
      <c r="C91" s="54">
        <v>0.8</v>
      </c>
      <c r="D91" s="55">
        <v>1</v>
      </c>
      <c r="E91" s="172">
        <v>1</v>
      </c>
      <c r="F91" s="197"/>
      <c r="G91" s="136"/>
      <c r="H91" s="136"/>
      <c r="I91" s="136"/>
      <c r="J91" s="136"/>
      <c r="K91" s="136"/>
      <c r="L91" s="136"/>
      <c r="M91" s="136"/>
      <c r="N91" s="198"/>
      <c r="O91" s="179">
        <f t="shared" si="20"/>
        <v>0</v>
      </c>
      <c r="P91" s="78">
        <f t="shared" si="21"/>
        <v>0</v>
      </c>
      <c r="Q91" s="78">
        <f t="shared" si="22"/>
        <v>0</v>
      </c>
      <c r="R91" s="78">
        <f t="shared" si="23"/>
        <v>0</v>
      </c>
      <c r="S91" s="317"/>
    </row>
    <row r="92" spans="1:19" x14ac:dyDescent="0.25">
      <c r="A92" s="297"/>
      <c r="B92" s="53" t="s">
        <v>38</v>
      </c>
      <c r="C92" s="54">
        <v>0.6</v>
      </c>
      <c r="D92" s="55">
        <v>2</v>
      </c>
      <c r="E92" s="172">
        <v>2</v>
      </c>
      <c r="F92" s="197"/>
      <c r="G92" s="136"/>
      <c r="H92" s="136"/>
      <c r="I92" s="136"/>
      <c r="J92" s="136"/>
      <c r="K92" s="136"/>
      <c r="L92" s="136"/>
      <c r="M92" s="136"/>
      <c r="N92" s="198"/>
      <c r="O92" s="179">
        <f t="shared" si="20"/>
        <v>0</v>
      </c>
      <c r="P92" s="78">
        <f t="shared" si="21"/>
        <v>0</v>
      </c>
      <c r="Q92" s="78">
        <f t="shared" si="22"/>
        <v>0</v>
      </c>
      <c r="R92" s="78">
        <f t="shared" si="23"/>
        <v>0</v>
      </c>
      <c r="S92" s="317"/>
    </row>
    <row r="93" spans="1:19" x14ac:dyDescent="0.25">
      <c r="A93" s="297"/>
      <c r="B93" s="53" t="s">
        <v>51</v>
      </c>
      <c r="C93" s="54">
        <v>0.8</v>
      </c>
      <c r="D93" s="55">
        <v>2</v>
      </c>
      <c r="E93" s="172">
        <v>2</v>
      </c>
      <c r="F93" s="197"/>
      <c r="G93" s="136"/>
      <c r="H93" s="136"/>
      <c r="I93" s="136"/>
      <c r="J93" s="136"/>
      <c r="K93" s="136"/>
      <c r="L93" s="136"/>
      <c r="M93" s="136"/>
      <c r="N93" s="198"/>
      <c r="O93" s="179">
        <f t="shared" si="20"/>
        <v>0</v>
      </c>
      <c r="P93" s="78">
        <f t="shared" si="21"/>
        <v>0</v>
      </c>
      <c r="Q93" s="78">
        <f t="shared" si="22"/>
        <v>0</v>
      </c>
      <c r="R93" s="78">
        <f t="shared" si="23"/>
        <v>0</v>
      </c>
      <c r="S93" s="317"/>
    </row>
    <row r="94" spans="1:19" x14ac:dyDescent="0.25">
      <c r="A94" s="297"/>
      <c r="B94" s="53" t="s">
        <v>15</v>
      </c>
      <c r="C94" s="54">
        <v>0.8</v>
      </c>
      <c r="D94" s="55">
        <v>3</v>
      </c>
      <c r="E94" s="172">
        <v>3</v>
      </c>
      <c r="F94" s="197"/>
      <c r="G94" s="136"/>
      <c r="H94" s="136"/>
      <c r="I94" s="136"/>
      <c r="J94" s="136"/>
      <c r="K94" s="136"/>
      <c r="L94" s="136"/>
      <c r="M94" s="136"/>
      <c r="N94" s="198"/>
      <c r="O94" s="179">
        <f t="shared" si="20"/>
        <v>0</v>
      </c>
      <c r="P94" s="78">
        <f t="shared" si="21"/>
        <v>0</v>
      </c>
      <c r="Q94" s="78">
        <f t="shared" si="22"/>
        <v>0</v>
      </c>
      <c r="R94" s="78">
        <f t="shared" si="23"/>
        <v>0</v>
      </c>
      <c r="S94" s="317"/>
    </row>
    <row r="95" spans="1:19" x14ac:dyDescent="0.25">
      <c r="A95" s="297"/>
      <c r="B95" s="53" t="s">
        <v>139</v>
      </c>
      <c r="C95" s="54">
        <v>2</v>
      </c>
      <c r="D95" s="55">
        <v>1</v>
      </c>
      <c r="E95" s="172"/>
      <c r="F95" s="197"/>
      <c r="G95" s="136"/>
      <c r="H95" s="136"/>
      <c r="I95" s="136"/>
      <c r="J95" s="136"/>
      <c r="K95" s="136"/>
      <c r="L95" s="136"/>
      <c r="M95" s="136"/>
      <c r="N95" s="198"/>
      <c r="O95" s="179">
        <f t="shared" si="20"/>
        <v>0</v>
      </c>
      <c r="P95" s="78">
        <f t="shared" si="21"/>
        <v>0</v>
      </c>
      <c r="Q95" s="78">
        <f t="shared" si="22"/>
        <v>0</v>
      </c>
      <c r="R95" s="78">
        <f t="shared" si="23"/>
        <v>0</v>
      </c>
      <c r="S95" s="317"/>
    </row>
    <row r="96" spans="1:19" x14ac:dyDescent="0.25">
      <c r="A96" s="297"/>
      <c r="B96" s="53" t="s">
        <v>68</v>
      </c>
      <c r="C96" s="54">
        <v>2.5</v>
      </c>
      <c r="D96" s="55">
        <v>8</v>
      </c>
      <c r="E96" s="172">
        <v>8</v>
      </c>
      <c r="F96" s="197"/>
      <c r="G96" s="136"/>
      <c r="H96" s="136"/>
      <c r="I96" s="136"/>
      <c r="J96" s="136"/>
      <c r="K96" s="136"/>
      <c r="L96" s="136"/>
      <c r="M96" s="136"/>
      <c r="N96" s="198"/>
      <c r="O96" s="179">
        <f t="shared" si="20"/>
        <v>0</v>
      </c>
      <c r="P96" s="78">
        <f t="shared" si="21"/>
        <v>0</v>
      </c>
      <c r="Q96" s="78">
        <f t="shared" si="22"/>
        <v>0</v>
      </c>
      <c r="R96" s="78">
        <f t="shared" si="23"/>
        <v>0</v>
      </c>
      <c r="S96" s="317"/>
    </row>
    <row r="97" spans="1:31" x14ac:dyDescent="0.25">
      <c r="A97" s="312" t="s">
        <v>52</v>
      </c>
      <c r="B97" s="57" t="s">
        <v>33</v>
      </c>
      <c r="C97" s="58">
        <v>0.8</v>
      </c>
      <c r="D97" s="59">
        <v>2</v>
      </c>
      <c r="E97" s="173">
        <v>2</v>
      </c>
      <c r="F97" s="199"/>
      <c r="G97" s="139"/>
      <c r="H97" s="139"/>
      <c r="I97" s="139"/>
      <c r="J97" s="139"/>
      <c r="K97" s="139"/>
      <c r="L97" s="139"/>
      <c r="M97" s="139"/>
      <c r="N97" s="200"/>
      <c r="O97" s="180">
        <f t="shared" si="20"/>
        <v>0</v>
      </c>
      <c r="P97" s="79">
        <f t="shared" si="21"/>
        <v>0</v>
      </c>
      <c r="Q97" s="79">
        <f t="shared" si="22"/>
        <v>0</v>
      </c>
      <c r="R97" s="79">
        <f t="shared" si="23"/>
        <v>0</v>
      </c>
      <c r="S97" s="317"/>
    </row>
    <row r="98" spans="1:31" ht="15" customHeight="1" x14ac:dyDescent="0.25">
      <c r="A98" s="312"/>
      <c r="B98" s="57" t="s">
        <v>159</v>
      </c>
      <c r="C98" s="58">
        <v>0.8</v>
      </c>
      <c r="D98" s="59">
        <v>1</v>
      </c>
      <c r="E98" s="173"/>
      <c r="F98" s="199"/>
      <c r="G98" s="139"/>
      <c r="H98" s="139"/>
      <c r="I98" s="139"/>
      <c r="J98" s="139"/>
      <c r="K98" s="139"/>
      <c r="L98" s="139"/>
      <c r="M98" s="139"/>
      <c r="N98" s="200"/>
      <c r="O98" s="180">
        <f t="shared" si="20"/>
        <v>0</v>
      </c>
      <c r="P98" s="79">
        <f t="shared" si="21"/>
        <v>0</v>
      </c>
      <c r="Q98" s="79">
        <f t="shared" si="22"/>
        <v>0</v>
      </c>
      <c r="R98" s="79">
        <f t="shared" si="23"/>
        <v>0</v>
      </c>
      <c r="S98" s="317"/>
    </row>
    <row r="99" spans="1:31" x14ac:dyDescent="0.25">
      <c r="A99" s="312"/>
      <c r="B99" s="57" t="s">
        <v>160</v>
      </c>
      <c r="C99" s="58"/>
      <c r="D99" s="59">
        <v>1</v>
      </c>
      <c r="E99" s="173"/>
      <c r="F99" s="199"/>
      <c r="G99" s="139"/>
      <c r="H99" s="139"/>
      <c r="I99" s="139"/>
      <c r="J99" s="139"/>
      <c r="K99" s="139"/>
      <c r="L99" s="139"/>
      <c r="M99" s="139"/>
      <c r="N99" s="200"/>
      <c r="O99" s="180">
        <f t="shared" si="20"/>
        <v>0</v>
      </c>
      <c r="P99" s="79">
        <f t="shared" si="21"/>
        <v>0</v>
      </c>
      <c r="Q99" s="79">
        <f t="shared" si="22"/>
        <v>0</v>
      </c>
      <c r="R99" s="79">
        <f t="shared" si="23"/>
        <v>0</v>
      </c>
      <c r="S99" s="317"/>
    </row>
    <row r="100" spans="1:31" x14ac:dyDescent="0.25">
      <c r="A100" s="312"/>
      <c r="B100" s="57" t="s">
        <v>161</v>
      </c>
      <c r="C100" s="58">
        <v>1.5</v>
      </c>
      <c r="D100" s="59">
        <v>1</v>
      </c>
      <c r="E100" s="173"/>
      <c r="F100" s="199"/>
      <c r="G100" s="139"/>
      <c r="H100" s="139"/>
      <c r="I100" s="139"/>
      <c r="J100" s="139"/>
      <c r="K100" s="139"/>
      <c r="L100" s="139"/>
      <c r="M100" s="139"/>
      <c r="N100" s="200"/>
      <c r="O100" s="180">
        <f t="shared" si="20"/>
        <v>0</v>
      </c>
      <c r="P100" s="79">
        <f t="shared" si="21"/>
        <v>0</v>
      </c>
      <c r="Q100" s="79">
        <f t="shared" si="22"/>
        <v>0</v>
      </c>
      <c r="R100" s="79">
        <f t="shared" si="23"/>
        <v>0</v>
      </c>
      <c r="S100" s="317"/>
    </row>
    <row r="101" spans="1:31" x14ac:dyDescent="0.25">
      <c r="A101" s="312"/>
      <c r="B101" s="57" t="s">
        <v>69</v>
      </c>
      <c r="C101" s="58"/>
      <c r="D101" s="59">
        <v>1</v>
      </c>
      <c r="E101" s="173"/>
      <c r="F101" s="199"/>
      <c r="G101" s="139"/>
      <c r="H101" s="139"/>
      <c r="I101" s="139"/>
      <c r="J101" s="139"/>
      <c r="K101" s="139"/>
      <c r="L101" s="139"/>
      <c r="M101" s="139"/>
      <c r="N101" s="200"/>
      <c r="O101" s="180">
        <f t="shared" si="20"/>
        <v>0</v>
      </c>
      <c r="P101" s="79">
        <f t="shared" si="21"/>
        <v>0</v>
      </c>
      <c r="Q101" s="79">
        <f t="shared" si="22"/>
        <v>0</v>
      </c>
      <c r="R101" s="79">
        <f t="shared" si="23"/>
        <v>0</v>
      </c>
      <c r="S101" s="317"/>
    </row>
    <row r="102" spans="1:31" ht="15" customHeight="1" x14ac:dyDescent="0.25">
      <c r="A102" s="313" t="s">
        <v>59</v>
      </c>
      <c r="B102" s="61" t="s">
        <v>19</v>
      </c>
      <c r="C102" s="62">
        <v>0.8</v>
      </c>
      <c r="D102" s="63">
        <v>2</v>
      </c>
      <c r="E102" s="174">
        <v>2</v>
      </c>
      <c r="F102" s="201"/>
      <c r="G102" s="142"/>
      <c r="H102" s="142"/>
      <c r="I102" s="142"/>
      <c r="J102" s="142"/>
      <c r="K102" s="142"/>
      <c r="L102" s="142"/>
      <c r="M102" s="142"/>
      <c r="N102" s="202"/>
      <c r="O102" s="181">
        <f t="shared" si="20"/>
        <v>0</v>
      </c>
      <c r="P102" s="80">
        <f t="shared" si="21"/>
        <v>0</v>
      </c>
      <c r="Q102" s="80">
        <f t="shared" si="22"/>
        <v>0</v>
      </c>
      <c r="R102" s="80">
        <f t="shared" si="23"/>
        <v>0</v>
      </c>
      <c r="S102" s="317"/>
    </row>
    <row r="103" spans="1:31" x14ac:dyDescent="0.25">
      <c r="A103" s="313"/>
      <c r="B103" s="61" t="s">
        <v>138</v>
      </c>
      <c r="C103" s="62">
        <v>0.8</v>
      </c>
      <c r="D103" s="63">
        <v>2</v>
      </c>
      <c r="E103" s="174"/>
      <c r="F103" s="201"/>
      <c r="G103" s="142"/>
      <c r="H103" s="142"/>
      <c r="I103" s="142"/>
      <c r="J103" s="142"/>
      <c r="K103" s="142"/>
      <c r="L103" s="142"/>
      <c r="M103" s="142"/>
      <c r="N103" s="202"/>
      <c r="O103" s="181">
        <f t="shared" si="20"/>
        <v>0</v>
      </c>
      <c r="P103" s="80">
        <f t="shared" si="21"/>
        <v>0</v>
      </c>
      <c r="Q103" s="80">
        <f t="shared" si="22"/>
        <v>0</v>
      </c>
      <c r="R103" s="80">
        <f t="shared" si="23"/>
        <v>0</v>
      </c>
      <c r="S103" s="317"/>
    </row>
    <row r="104" spans="1:31" x14ac:dyDescent="0.25">
      <c r="A104" s="313"/>
      <c r="B104" s="61" t="s">
        <v>162</v>
      </c>
      <c r="C104" s="62">
        <v>0.8</v>
      </c>
      <c r="D104" s="63">
        <v>2</v>
      </c>
      <c r="E104" s="174"/>
      <c r="F104" s="201"/>
      <c r="G104" s="142"/>
      <c r="H104" s="142"/>
      <c r="I104" s="142"/>
      <c r="J104" s="142"/>
      <c r="K104" s="142"/>
      <c r="L104" s="142"/>
      <c r="M104" s="142"/>
      <c r="N104" s="202"/>
      <c r="O104" s="181">
        <f t="shared" si="20"/>
        <v>0</v>
      </c>
      <c r="P104" s="80">
        <f t="shared" si="21"/>
        <v>0</v>
      </c>
      <c r="Q104" s="80">
        <f t="shared" si="22"/>
        <v>0</v>
      </c>
      <c r="R104" s="80">
        <f t="shared" si="23"/>
        <v>0</v>
      </c>
      <c r="S104" s="317"/>
    </row>
    <row r="105" spans="1:31" x14ac:dyDescent="0.25">
      <c r="A105" s="313"/>
      <c r="B105" s="61" t="s">
        <v>163</v>
      </c>
      <c r="C105" s="62">
        <v>1.5</v>
      </c>
      <c r="D105" s="63">
        <v>2</v>
      </c>
      <c r="E105" s="174"/>
      <c r="F105" s="201"/>
      <c r="G105" s="142"/>
      <c r="H105" s="142"/>
      <c r="I105" s="142"/>
      <c r="J105" s="142"/>
      <c r="K105" s="142"/>
      <c r="L105" s="142"/>
      <c r="M105" s="142"/>
      <c r="N105" s="202"/>
      <c r="O105" s="181">
        <f t="shared" si="20"/>
        <v>0</v>
      </c>
      <c r="P105" s="80">
        <f t="shared" si="21"/>
        <v>0</v>
      </c>
      <c r="Q105" s="80">
        <f t="shared" si="22"/>
        <v>0</v>
      </c>
      <c r="R105" s="80">
        <f t="shared" si="23"/>
        <v>0</v>
      </c>
      <c r="S105" s="317"/>
    </row>
    <row r="106" spans="1:31" x14ac:dyDescent="0.25">
      <c r="A106" s="313"/>
      <c r="B106" s="61" t="s">
        <v>65</v>
      </c>
      <c r="C106" s="62">
        <v>2.5</v>
      </c>
      <c r="D106" s="63">
        <v>2</v>
      </c>
      <c r="E106" s="174"/>
      <c r="F106" s="201"/>
      <c r="G106" s="142"/>
      <c r="H106" s="142"/>
      <c r="I106" s="142"/>
      <c r="J106" s="142"/>
      <c r="K106" s="142"/>
      <c r="L106" s="142"/>
      <c r="M106" s="142"/>
      <c r="N106" s="202"/>
      <c r="O106" s="181">
        <f t="shared" si="20"/>
        <v>0</v>
      </c>
      <c r="P106" s="80">
        <f t="shared" si="21"/>
        <v>0</v>
      </c>
      <c r="Q106" s="80">
        <f t="shared" si="22"/>
        <v>0</v>
      </c>
      <c r="R106" s="80">
        <f t="shared" si="23"/>
        <v>0</v>
      </c>
      <c r="S106" s="317"/>
    </row>
    <row r="107" spans="1:31" s="41" customFormat="1" ht="15" customHeight="1" x14ac:dyDescent="0.25">
      <c r="A107" s="313"/>
      <c r="B107" s="61" t="s">
        <v>64</v>
      </c>
      <c r="C107" s="62">
        <v>2.5</v>
      </c>
      <c r="D107" s="63">
        <v>2</v>
      </c>
      <c r="E107" s="174">
        <v>2</v>
      </c>
      <c r="F107" s="201"/>
      <c r="G107" s="142"/>
      <c r="H107" s="142"/>
      <c r="I107" s="142"/>
      <c r="J107" s="142"/>
      <c r="K107" s="142"/>
      <c r="L107" s="142"/>
      <c r="M107" s="142"/>
      <c r="N107" s="202"/>
      <c r="O107" s="181">
        <f t="shared" si="20"/>
        <v>0</v>
      </c>
      <c r="P107" s="80">
        <f t="shared" si="21"/>
        <v>0</v>
      </c>
      <c r="Q107" s="80">
        <f t="shared" si="22"/>
        <v>0</v>
      </c>
      <c r="R107" s="80">
        <f t="shared" si="23"/>
        <v>0</v>
      </c>
      <c r="S107" s="317"/>
      <c r="T107"/>
      <c r="U107"/>
      <c r="V107"/>
      <c r="W107"/>
      <c r="X107"/>
      <c r="Y107"/>
      <c r="Z107"/>
      <c r="AA107"/>
      <c r="AB107"/>
      <c r="AC107"/>
      <c r="AD107"/>
      <c r="AE107"/>
    </row>
    <row r="108" spans="1:31" x14ac:dyDescent="0.25">
      <c r="A108" s="314" t="s">
        <v>87</v>
      </c>
      <c r="B108" s="122" t="s">
        <v>140</v>
      </c>
      <c r="C108" s="123"/>
      <c r="D108" s="124">
        <v>2</v>
      </c>
      <c r="E108" s="175"/>
      <c r="F108" s="203"/>
      <c r="G108" s="145"/>
      <c r="H108" s="145"/>
      <c r="I108" s="145"/>
      <c r="J108" s="145"/>
      <c r="K108" s="145"/>
      <c r="L108" s="145"/>
      <c r="M108" s="145"/>
      <c r="N108" s="204"/>
      <c r="O108" s="182">
        <f t="shared" si="20"/>
        <v>0</v>
      </c>
      <c r="P108" s="127">
        <f t="shared" si="21"/>
        <v>0</v>
      </c>
      <c r="Q108" s="127">
        <f t="shared" si="22"/>
        <v>0</v>
      </c>
      <c r="R108" s="127">
        <f t="shared" si="23"/>
        <v>0</v>
      </c>
      <c r="S108" s="317"/>
    </row>
    <row r="109" spans="1:31" x14ac:dyDescent="0.25">
      <c r="A109" s="314"/>
      <c r="B109" s="150" t="s">
        <v>136</v>
      </c>
      <c r="C109" s="151"/>
      <c r="D109" s="152">
        <v>5</v>
      </c>
      <c r="E109" s="176"/>
      <c r="F109" s="203"/>
      <c r="G109" s="145"/>
      <c r="H109" s="145"/>
      <c r="I109" s="145"/>
      <c r="J109" s="145"/>
      <c r="K109" s="145"/>
      <c r="L109" s="145"/>
      <c r="M109" s="145"/>
      <c r="N109" s="204"/>
      <c r="O109" s="182">
        <f t="shared" si="20"/>
        <v>0</v>
      </c>
      <c r="P109" s="127">
        <f t="shared" si="21"/>
        <v>0</v>
      </c>
      <c r="Q109" s="127">
        <f t="shared" si="22"/>
        <v>0</v>
      </c>
      <c r="R109" s="127">
        <f t="shared" si="23"/>
        <v>0</v>
      </c>
      <c r="S109" s="317"/>
    </row>
    <row r="110" spans="1:31" ht="15" customHeight="1" x14ac:dyDescent="0.25">
      <c r="A110" s="314"/>
      <c r="B110" s="150"/>
      <c r="C110" s="151"/>
      <c r="D110" s="152"/>
      <c r="E110" s="176"/>
      <c r="F110" s="203"/>
      <c r="G110" s="145"/>
      <c r="H110" s="145"/>
      <c r="I110" s="145"/>
      <c r="J110" s="145"/>
      <c r="K110" s="145"/>
      <c r="L110" s="145"/>
      <c r="M110" s="145"/>
      <c r="N110" s="204"/>
      <c r="O110" s="182">
        <f t="shared" si="20"/>
        <v>0</v>
      </c>
      <c r="P110" s="127">
        <f t="shared" si="21"/>
        <v>0</v>
      </c>
      <c r="Q110" s="127">
        <f t="shared" si="22"/>
        <v>0</v>
      </c>
      <c r="R110" s="127">
        <f t="shared" si="23"/>
        <v>0</v>
      </c>
      <c r="S110" s="317"/>
    </row>
    <row r="111" spans="1:31" x14ac:dyDescent="0.25">
      <c r="A111" s="314"/>
      <c r="B111" s="150"/>
      <c r="C111" s="151"/>
      <c r="D111" s="152"/>
      <c r="E111" s="176"/>
      <c r="F111" s="203"/>
      <c r="G111" s="145"/>
      <c r="H111" s="145"/>
      <c r="I111" s="145"/>
      <c r="J111" s="145"/>
      <c r="K111" s="145"/>
      <c r="L111" s="145"/>
      <c r="M111" s="145"/>
      <c r="N111" s="204"/>
      <c r="O111" s="182">
        <f t="shared" si="20"/>
        <v>0</v>
      </c>
      <c r="P111" s="127">
        <f t="shared" si="21"/>
        <v>0</v>
      </c>
      <c r="Q111" s="127">
        <f t="shared" si="22"/>
        <v>0</v>
      </c>
      <c r="R111" s="127">
        <f t="shared" si="23"/>
        <v>0</v>
      </c>
      <c r="S111" s="317"/>
    </row>
    <row r="112" spans="1:31" ht="15.75" thickBot="1" x14ac:dyDescent="0.3">
      <c r="A112" s="315"/>
      <c r="B112" s="154"/>
      <c r="C112" s="155"/>
      <c r="D112" s="156"/>
      <c r="E112" s="177"/>
      <c r="F112" s="205"/>
      <c r="G112" s="206"/>
      <c r="H112" s="206"/>
      <c r="I112" s="206"/>
      <c r="J112" s="206"/>
      <c r="K112" s="206"/>
      <c r="L112" s="206"/>
      <c r="M112" s="206"/>
      <c r="N112" s="207"/>
      <c r="O112" s="183">
        <f t="shared" si="20"/>
        <v>0</v>
      </c>
      <c r="P112" s="129">
        <f t="shared" si="21"/>
        <v>0</v>
      </c>
      <c r="Q112" s="129">
        <f t="shared" si="22"/>
        <v>0</v>
      </c>
      <c r="R112" s="129">
        <f t="shared" si="23"/>
        <v>0</v>
      </c>
      <c r="S112" s="318"/>
    </row>
    <row r="113" spans="1:31" s="229" customFormat="1" ht="15" customHeight="1" thickBot="1" x14ac:dyDescent="0.3">
      <c r="A113" s="225"/>
      <c r="B113" s="226" t="s">
        <v>96</v>
      </c>
      <c r="C113" s="227"/>
      <c r="D113" s="228"/>
      <c r="E113" s="228"/>
      <c r="F113" s="184">
        <f t="shared" ref="F113:R113" si="24">SUM(F80:F112)</f>
        <v>0</v>
      </c>
      <c r="G113" s="185">
        <f t="shared" si="24"/>
        <v>0</v>
      </c>
      <c r="H113" s="185">
        <f t="shared" si="24"/>
        <v>0</v>
      </c>
      <c r="I113" s="185">
        <f t="shared" si="24"/>
        <v>0</v>
      </c>
      <c r="J113" s="185">
        <f t="shared" si="24"/>
        <v>0</v>
      </c>
      <c r="K113" s="185">
        <f t="shared" si="24"/>
        <v>0</v>
      </c>
      <c r="L113" s="185">
        <f t="shared" si="24"/>
        <v>0</v>
      </c>
      <c r="M113" s="185">
        <f t="shared" si="24"/>
        <v>0</v>
      </c>
      <c r="N113" s="186">
        <f t="shared" si="24"/>
        <v>0</v>
      </c>
      <c r="O113" s="85">
        <f t="shared" si="24"/>
        <v>0</v>
      </c>
      <c r="P113" s="86">
        <f t="shared" si="24"/>
        <v>0</v>
      </c>
      <c r="Q113" s="86">
        <f t="shared" si="24"/>
        <v>0</v>
      </c>
      <c r="R113" s="86">
        <f t="shared" si="24"/>
        <v>0</v>
      </c>
      <c r="S113" s="224"/>
    </row>
    <row r="114" spans="1:31" ht="12" customHeight="1" thickBot="1" x14ac:dyDescent="0.3"/>
    <row r="115" spans="1:31" s="36" customFormat="1" ht="15" customHeight="1" thickBot="1" x14ac:dyDescent="0.3">
      <c r="A115" s="35"/>
      <c r="B115" s="93" t="s">
        <v>165</v>
      </c>
      <c r="C115" s="310" t="s">
        <v>103</v>
      </c>
      <c r="D115" s="311"/>
      <c r="E115" s="311"/>
      <c r="F115" s="307"/>
      <c r="G115" s="308"/>
      <c r="H115" s="309"/>
      <c r="I115" s="189" t="s">
        <v>166</v>
      </c>
      <c r="J115" s="242"/>
      <c r="K115" s="189" t="s">
        <v>152</v>
      </c>
      <c r="L115" s="242"/>
      <c r="M115" s="189"/>
      <c r="N115" s="242"/>
      <c r="O115" s="189"/>
      <c r="P115" s="242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</sheetData>
  <sheetProtection selectLockedCells="1"/>
  <mergeCells count="104">
    <mergeCell ref="S17:S38"/>
    <mergeCell ref="B23:I23"/>
    <mergeCell ref="J23:K23"/>
    <mergeCell ref="M23:N23"/>
    <mergeCell ref="P23:Q23"/>
    <mergeCell ref="B24:I24"/>
    <mergeCell ref="J24:K24"/>
    <mergeCell ref="M24:N24"/>
    <mergeCell ref="P24:Q24"/>
    <mergeCell ref="B35:I35"/>
    <mergeCell ref="M35:N35"/>
    <mergeCell ref="B36:I36"/>
    <mergeCell ref="M36:N36"/>
    <mergeCell ref="J35:K35"/>
    <mergeCell ref="J36:K36"/>
    <mergeCell ref="M32:N32"/>
    <mergeCell ref="P32:Q32"/>
    <mergeCell ref="B33:R33"/>
    <mergeCell ref="B20:I20"/>
    <mergeCell ref="M20:N20"/>
    <mergeCell ref="P20:Q20"/>
    <mergeCell ref="B27:R27"/>
    <mergeCell ref="B28:I28"/>
    <mergeCell ref="J28:K28"/>
    <mergeCell ref="S42:S74"/>
    <mergeCell ref="S80:S112"/>
    <mergeCell ref="P25:Q25"/>
    <mergeCell ref="B26:I26"/>
    <mergeCell ref="M26:N26"/>
    <mergeCell ref="P26:Q26"/>
    <mergeCell ref="M39:N39"/>
    <mergeCell ref="P39:Q39"/>
    <mergeCell ref="B39:J39"/>
    <mergeCell ref="B38:I38"/>
    <mergeCell ref="M38:N38"/>
    <mergeCell ref="P38:Q38"/>
    <mergeCell ref="P37:Q37"/>
    <mergeCell ref="B31:I31"/>
    <mergeCell ref="J31:K31"/>
    <mergeCell ref="M31:N31"/>
    <mergeCell ref="B29:I29"/>
    <mergeCell ref="J29:K29"/>
    <mergeCell ref="M29:N29"/>
    <mergeCell ref="P29:Q29"/>
    <mergeCell ref="B30:I30"/>
    <mergeCell ref="P30:Q30"/>
    <mergeCell ref="P31:Q31"/>
    <mergeCell ref="B32:I32"/>
    <mergeCell ref="F115:H115"/>
    <mergeCell ref="A80:A83"/>
    <mergeCell ref="C115:E115"/>
    <mergeCell ref="A84:A96"/>
    <mergeCell ref="A97:A101"/>
    <mergeCell ref="A102:A107"/>
    <mergeCell ref="A108:A112"/>
    <mergeCell ref="A59:A63"/>
    <mergeCell ref="A64:A69"/>
    <mergeCell ref="A70:A74"/>
    <mergeCell ref="C77:E77"/>
    <mergeCell ref="F77:H77"/>
    <mergeCell ref="A42:A45"/>
    <mergeCell ref="A46:A58"/>
    <mergeCell ref="B37:I37"/>
    <mergeCell ref="J37:K37"/>
    <mergeCell ref="M37:N37"/>
    <mergeCell ref="B34:I34"/>
    <mergeCell ref="J34:K34"/>
    <mergeCell ref="M34:N34"/>
    <mergeCell ref="P34:Q34"/>
    <mergeCell ref="P35:Q35"/>
    <mergeCell ref="P36:Q36"/>
    <mergeCell ref="M28:N28"/>
    <mergeCell ref="P28:Q28"/>
    <mergeCell ref="B21:R21"/>
    <mergeCell ref="B22:I22"/>
    <mergeCell ref="J22:K22"/>
    <mergeCell ref="M22:N22"/>
    <mergeCell ref="P22:Q22"/>
    <mergeCell ref="B25:I25"/>
    <mergeCell ref="J25:K25"/>
    <mergeCell ref="M25:N25"/>
    <mergeCell ref="B18:I18"/>
    <mergeCell ref="J18:K18"/>
    <mergeCell ref="M18:N18"/>
    <mergeCell ref="P18:Q18"/>
    <mergeCell ref="B19:I19"/>
    <mergeCell ref="J19:K19"/>
    <mergeCell ref="M19:N19"/>
    <mergeCell ref="P19:Q19"/>
    <mergeCell ref="B17:R17"/>
    <mergeCell ref="B7:B8"/>
    <mergeCell ref="C7:R8"/>
    <mergeCell ref="B9:B10"/>
    <mergeCell ref="C9:R10"/>
    <mergeCell ref="B12:E12"/>
    <mergeCell ref="B13:E13"/>
    <mergeCell ref="B14:E14"/>
    <mergeCell ref="B15:E15"/>
    <mergeCell ref="C1:R1"/>
    <mergeCell ref="C2:R2"/>
    <mergeCell ref="B5:B6"/>
    <mergeCell ref="C5:R6"/>
    <mergeCell ref="C4:R4"/>
    <mergeCell ref="C3:R3"/>
  </mergeCells>
  <conditionalFormatting sqref="F115:H115 J115 L115 N115 P115">
    <cfRule type="containsBlanks" dxfId="7" priority="11">
      <formula>LEN(TRIM(F115))=0</formula>
    </cfRule>
  </conditionalFormatting>
  <conditionalFormatting sqref="F77:H77 J77 L77 N77 P77">
    <cfRule type="containsBlanks" dxfId="6" priority="9">
      <formula>LEN(TRIM(F77))=0</formula>
    </cfRule>
  </conditionalFormatting>
  <conditionalFormatting sqref="J34:K35">
    <cfRule type="containsBlanks" dxfId="5" priority="8">
      <formula>LEN(TRIM(J34))=0</formula>
    </cfRule>
  </conditionalFormatting>
  <conditionalFormatting sqref="C1:R2 C5:R8 C3:C4">
    <cfRule type="containsBlanks" dxfId="4" priority="7">
      <formula>LEN(TRIM(C1))=0</formula>
    </cfRule>
  </conditionalFormatting>
  <conditionalFormatting sqref="J22:K22">
    <cfRule type="containsBlanks" dxfId="3" priority="13">
      <formula>LEN(TRIM(J22))=0</formula>
    </cfRule>
  </conditionalFormatting>
  <conditionalFormatting sqref="J36:K36">
    <cfRule type="containsBlanks" dxfId="2" priority="3">
      <formula>LEN(TRIM(J36))=0</formula>
    </cfRule>
  </conditionalFormatting>
  <conditionalFormatting sqref="J23:K23">
    <cfRule type="containsBlanks" dxfId="1" priority="2">
      <formula>LEN(TRIM(J23))=0</formula>
    </cfRule>
  </conditionalFormatting>
  <conditionalFormatting sqref="J24:K24">
    <cfRule type="containsBlanks" dxfId="0" priority="1">
      <formula>LEN(TRIM(J24))=0</formula>
    </cfRule>
  </conditionalFormatting>
  <pageMargins left="0.23622047244094491" right="0.23622047244094491" top="0.23622047244094491" bottom="0.2362204724409449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87"/>
  <sheetViews>
    <sheetView topLeftCell="A163" workbookViewId="0">
      <selection activeCell="T29" sqref="T29"/>
    </sheetView>
  </sheetViews>
  <sheetFormatPr baseColWidth="10" defaultRowHeight="15" x14ac:dyDescent="0.25"/>
  <cols>
    <col min="1" max="1" width="6.140625" style="23" customWidth="1"/>
    <col min="2" max="2" width="37.5703125" customWidth="1"/>
    <col min="3" max="15" width="5.42578125" customWidth="1"/>
    <col min="16" max="17" width="6.85546875" customWidth="1"/>
    <col min="18" max="18" width="9.140625" customWidth="1"/>
  </cols>
  <sheetData>
    <row r="1" spans="1:30" ht="15.75" thickBot="1" x14ac:dyDescent="0.3"/>
    <row r="2" spans="1:30" x14ac:dyDescent="0.25">
      <c r="B2" s="130" t="s">
        <v>103</v>
      </c>
      <c r="C2" s="268">
        <v>43490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70"/>
    </row>
    <row r="3" spans="1:30" x14ac:dyDescent="0.25">
      <c r="B3" s="131" t="s">
        <v>122</v>
      </c>
      <c r="C3" s="271" t="s">
        <v>129</v>
      </c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3"/>
    </row>
    <row r="4" spans="1:30" x14ac:dyDescent="0.25">
      <c r="B4" s="243" t="s">
        <v>123</v>
      </c>
      <c r="C4" s="245" t="s">
        <v>128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7"/>
    </row>
    <row r="5" spans="1:30" x14ac:dyDescent="0.25">
      <c r="B5" s="244"/>
      <c r="C5" s="248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50"/>
    </row>
    <row r="6" spans="1:30" x14ac:dyDescent="0.25">
      <c r="B6" s="243" t="s">
        <v>124</v>
      </c>
      <c r="C6" s="245" t="s">
        <v>130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7"/>
    </row>
    <row r="7" spans="1:30" x14ac:dyDescent="0.25">
      <c r="B7" s="244"/>
      <c r="C7" s="248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50"/>
    </row>
    <row r="8" spans="1:30" x14ac:dyDescent="0.25">
      <c r="B8" s="243" t="s">
        <v>125</v>
      </c>
      <c r="C8" s="245" t="s">
        <v>131</v>
      </c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7"/>
    </row>
    <row r="9" spans="1:30" x14ac:dyDescent="0.25">
      <c r="B9" s="244"/>
      <c r="C9" s="248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50"/>
    </row>
    <row r="10" spans="1:30" x14ac:dyDescent="0.25">
      <c r="B10" s="243" t="s">
        <v>126</v>
      </c>
      <c r="C10" s="245" t="s">
        <v>132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7"/>
    </row>
    <row r="11" spans="1:30" x14ac:dyDescent="0.25">
      <c r="B11" s="244"/>
      <c r="C11" s="248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50"/>
    </row>
    <row r="12" spans="1:30" x14ac:dyDescent="0.25">
      <c r="B12" s="243" t="s">
        <v>127</v>
      </c>
      <c r="C12" s="245" t="s">
        <v>133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7"/>
    </row>
    <row r="13" spans="1:30" ht="15.75" thickBot="1" x14ac:dyDescent="0.3">
      <c r="B13" s="251"/>
      <c r="C13" s="350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2"/>
    </row>
    <row r="14" spans="1:30" ht="15.75" thickBot="1" x14ac:dyDescent="0.3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30" ht="24.75" thickBot="1" x14ac:dyDescent="0.3">
      <c r="B15" s="258" t="s">
        <v>134</v>
      </c>
      <c r="C15" s="259"/>
      <c r="D15" s="259"/>
      <c r="E15" s="260"/>
      <c r="F15" s="37" t="s">
        <v>74</v>
      </c>
      <c r="G15" s="38" t="s">
        <v>75</v>
      </c>
      <c r="H15" s="103" t="s">
        <v>73</v>
      </c>
      <c r="I15" s="38" t="s">
        <v>76</v>
      </c>
      <c r="J15" s="38" t="s">
        <v>77</v>
      </c>
      <c r="K15" s="38" t="s">
        <v>78</v>
      </c>
      <c r="L15" s="38" t="s">
        <v>79</v>
      </c>
      <c r="M15" s="38" t="s">
        <v>80</v>
      </c>
      <c r="N15" s="39" t="s">
        <v>81</v>
      </c>
      <c r="O15" s="47" t="s">
        <v>83</v>
      </c>
      <c r="P15" s="104" t="s">
        <v>84</v>
      </c>
      <c r="Q15" s="105" t="s">
        <v>85</v>
      </c>
      <c r="R15" s="105" t="s">
        <v>86</v>
      </c>
    </row>
    <row r="16" spans="1:30" s="41" customFormat="1" ht="15" customHeight="1" x14ac:dyDescent="0.25">
      <c r="A16" s="23"/>
      <c r="B16" s="261" t="s">
        <v>97</v>
      </c>
      <c r="C16" s="262"/>
      <c r="D16" s="262"/>
      <c r="E16" s="262"/>
      <c r="F16" s="106">
        <f t="shared" ref="F16:R16" si="0">F71</f>
        <v>0</v>
      </c>
      <c r="G16" s="107">
        <f t="shared" si="0"/>
        <v>0</v>
      </c>
      <c r="H16" s="107">
        <f t="shared" si="0"/>
        <v>0</v>
      </c>
      <c r="I16" s="107">
        <f t="shared" si="0"/>
        <v>0</v>
      </c>
      <c r="J16" s="107">
        <f t="shared" si="0"/>
        <v>0</v>
      </c>
      <c r="K16" s="107">
        <f t="shared" si="0"/>
        <v>0</v>
      </c>
      <c r="L16" s="107">
        <f t="shared" si="0"/>
        <v>0</v>
      </c>
      <c r="M16" s="107">
        <f t="shared" si="0"/>
        <v>0</v>
      </c>
      <c r="N16" s="108">
        <f t="shared" si="0"/>
        <v>0</v>
      </c>
      <c r="O16" s="109">
        <f t="shared" si="0"/>
        <v>0</v>
      </c>
      <c r="P16" s="110">
        <f t="shared" si="0"/>
        <v>0</v>
      </c>
      <c r="Q16" s="111">
        <f t="shared" si="0"/>
        <v>0</v>
      </c>
      <c r="R16" s="111">
        <f t="shared" si="0"/>
        <v>0</v>
      </c>
      <c r="S16"/>
      <c r="T16"/>
      <c r="U16"/>
      <c r="V16"/>
      <c r="W16"/>
      <c r="X16"/>
      <c r="Y16"/>
      <c r="Z16"/>
      <c r="AA16"/>
      <c r="AB16"/>
      <c r="AC16"/>
      <c r="AD16"/>
    </row>
    <row r="17" spans="1:30" s="41" customFormat="1" ht="15" customHeight="1" x14ac:dyDescent="0.25">
      <c r="A17" s="23"/>
      <c r="B17" s="374" t="s">
        <v>98</v>
      </c>
      <c r="C17" s="375"/>
      <c r="D17" s="375"/>
      <c r="E17" s="375"/>
      <c r="F17" s="87">
        <f t="shared" ref="F17:R17" si="1">F108</f>
        <v>3</v>
      </c>
      <c r="G17" s="88">
        <f t="shared" si="1"/>
        <v>3</v>
      </c>
      <c r="H17" s="88">
        <f t="shared" si="1"/>
        <v>3</v>
      </c>
      <c r="I17" s="88">
        <f t="shared" si="1"/>
        <v>3</v>
      </c>
      <c r="J17" s="88">
        <f t="shared" si="1"/>
        <v>3</v>
      </c>
      <c r="K17" s="88">
        <f t="shared" si="1"/>
        <v>3</v>
      </c>
      <c r="L17" s="88">
        <f t="shared" si="1"/>
        <v>3</v>
      </c>
      <c r="M17" s="88">
        <f t="shared" si="1"/>
        <v>3</v>
      </c>
      <c r="N17" s="89">
        <f t="shared" si="1"/>
        <v>3</v>
      </c>
      <c r="O17" s="90">
        <f t="shared" si="1"/>
        <v>27</v>
      </c>
      <c r="P17" s="102">
        <f t="shared" si="1"/>
        <v>13.5</v>
      </c>
      <c r="Q17" s="101">
        <f t="shared" si="1"/>
        <v>27</v>
      </c>
      <c r="R17" s="101">
        <f t="shared" si="1"/>
        <v>27</v>
      </c>
      <c r="S17"/>
      <c r="T17"/>
      <c r="U17"/>
      <c r="V17"/>
      <c r="W17"/>
      <c r="X17"/>
      <c r="Y17"/>
      <c r="Z17"/>
      <c r="AA17"/>
      <c r="AB17"/>
      <c r="AC17"/>
      <c r="AD17"/>
    </row>
    <row r="18" spans="1:30" ht="15" customHeight="1" thickBot="1" x14ac:dyDescent="0.3">
      <c r="B18" s="263" t="s">
        <v>99</v>
      </c>
      <c r="C18" s="264"/>
      <c r="D18" s="264"/>
      <c r="E18" s="264"/>
      <c r="F18" s="112">
        <f t="shared" ref="F18:R18" si="2">F145</f>
        <v>5</v>
      </c>
      <c r="G18" s="113">
        <f t="shared" si="2"/>
        <v>5</v>
      </c>
      <c r="H18" s="113">
        <f t="shared" si="2"/>
        <v>5</v>
      </c>
      <c r="I18" s="113">
        <f t="shared" si="2"/>
        <v>5</v>
      </c>
      <c r="J18" s="113">
        <f t="shared" si="2"/>
        <v>5</v>
      </c>
      <c r="K18" s="113">
        <f t="shared" si="2"/>
        <v>5</v>
      </c>
      <c r="L18" s="113">
        <f t="shared" si="2"/>
        <v>5</v>
      </c>
      <c r="M18" s="113">
        <f t="shared" si="2"/>
        <v>5</v>
      </c>
      <c r="N18" s="114">
        <f t="shared" si="2"/>
        <v>5</v>
      </c>
      <c r="O18" s="115">
        <f t="shared" si="2"/>
        <v>45</v>
      </c>
      <c r="P18" s="116">
        <f t="shared" si="2"/>
        <v>22.5</v>
      </c>
      <c r="Q18" s="117">
        <f t="shared" si="2"/>
        <v>45</v>
      </c>
      <c r="R18" s="117">
        <f t="shared" si="2"/>
        <v>45</v>
      </c>
      <c r="Z18" s="22" t="s">
        <v>45</v>
      </c>
    </row>
    <row r="19" spans="1:30" ht="15" customHeight="1" thickBot="1" x14ac:dyDescent="0.3">
      <c r="B19" s="265" t="s">
        <v>111</v>
      </c>
      <c r="C19" s="266"/>
      <c r="D19" s="266"/>
      <c r="E19" s="267"/>
      <c r="F19" s="118">
        <f t="shared" ref="F19:R19" si="3">F18-F17</f>
        <v>2</v>
      </c>
      <c r="G19" s="118">
        <f t="shared" si="3"/>
        <v>2</v>
      </c>
      <c r="H19" s="118">
        <f t="shared" si="3"/>
        <v>2</v>
      </c>
      <c r="I19" s="118">
        <f t="shared" si="3"/>
        <v>2</v>
      </c>
      <c r="J19" s="118">
        <f t="shared" si="3"/>
        <v>2</v>
      </c>
      <c r="K19" s="118">
        <f t="shared" si="3"/>
        <v>2</v>
      </c>
      <c r="L19" s="118">
        <f t="shared" si="3"/>
        <v>2</v>
      </c>
      <c r="M19" s="118">
        <f t="shared" si="3"/>
        <v>2</v>
      </c>
      <c r="N19" s="118">
        <f t="shared" si="3"/>
        <v>2</v>
      </c>
      <c r="O19" s="118">
        <f t="shared" si="3"/>
        <v>18</v>
      </c>
      <c r="P19" s="119">
        <f t="shared" si="3"/>
        <v>9</v>
      </c>
      <c r="Q19" s="120">
        <f t="shared" si="3"/>
        <v>18</v>
      </c>
      <c r="R19" s="121">
        <f t="shared" si="3"/>
        <v>18</v>
      </c>
    </row>
    <row r="20" spans="1:30" ht="15.75" thickBot="1" x14ac:dyDescent="0.3"/>
    <row r="21" spans="1:30" x14ac:dyDescent="0.25">
      <c r="B21" s="287" t="s">
        <v>100</v>
      </c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9"/>
    </row>
    <row r="22" spans="1:30" x14ac:dyDescent="0.25">
      <c r="B22" s="274" t="s">
        <v>117</v>
      </c>
      <c r="C22" s="275"/>
      <c r="D22" s="275"/>
      <c r="E22" s="275"/>
      <c r="F22" s="275"/>
      <c r="G22" s="275"/>
      <c r="H22" s="275"/>
      <c r="I22" s="276"/>
      <c r="J22" s="277">
        <f>P19</f>
        <v>9</v>
      </c>
      <c r="K22" s="278"/>
      <c r="L22" s="94" t="s">
        <v>101</v>
      </c>
      <c r="M22" s="279">
        <v>830</v>
      </c>
      <c r="N22" s="280"/>
      <c r="O22" s="43" t="s">
        <v>102</v>
      </c>
      <c r="P22" s="281">
        <f>J22*M22</f>
        <v>7470</v>
      </c>
      <c r="Q22" s="282"/>
      <c r="R22" s="161" t="s">
        <v>115</v>
      </c>
    </row>
    <row r="23" spans="1:30" x14ac:dyDescent="0.25">
      <c r="B23" s="274" t="s">
        <v>112</v>
      </c>
      <c r="C23" s="275"/>
      <c r="D23" s="275"/>
      <c r="E23" s="275"/>
      <c r="F23" s="275"/>
      <c r="G23" s="275"/>
      <c r="H23" s="275"/>
      <c r="I23" s="276"/>
      <c r="J23" s="283">
        <v>7.6999999999999999E-2</v>
      </c>
      <c r="K23" s="284"/>
      <c r="L23" s="43"/>
      <c r="M23" s="285"/>
      <c r="N23" s="286"/>
      <c r="O23" s="43" t="s">
        <v>102</v>
      </c>
      <c r="P23" s="281">
        <f>J23*P22</f>
        <v>575.18999999999994</v>
      </c>
      <c r="Q23" s="282"/>
      <c r="R23" s="161" t="s">
        <v>115</v>
      </c>
      <c r="Y23" s="24" t="s">
        <v>66</v>
      </c>
      <c r="Z23" s="25">
        <v>2.5</v>
      </c>
      <c r="AA23" s="26"/>
      <c r="AB23" s="26"/>
      <c r="AC23" s="24"/>
      <c r="AD23" s="24"/>
    </row>
    <row r="24" spans="1:30" ht="15.75" thickBot="1" x14ac:dyDescent="0.3">
      <c r="B24" s="362" t="s">
        <v>118</v>
      </c>
      <c r="C24" s="363"/>
      <c r="D24" s="363"/>
      <c r="E24" s="363"/>
      <c r="F24" s="363"/>
      <c r="G24" s="363"/>
      <c r="H24" s="363"/>
      <c r="I24" s="364"/>
      <c r="J24" s="162"/>
      <c r="K24" s="163"/>
      <c r="L24" s="164"/>
      <c r="M24" s="360"/>
      <c r="N24" s="361"/>
      <c r="O24" s="164" t="s">
        <v>102</v>
      </c>
      <c r="P24" s="372">
        <f>SUM(P22:Q23)</f>
        <v>8045.19</v>
      </c>
      <c r="Q24" s="373"/>
      <c r="R24" s="165" t="s">
        <v>115</v>
      </c>
      <c r="Y24" s="24" t="s">
        <v>64</v>
      </c>
      <c r="Z24" s="26"/>
      <c r="AA24" s="26"/>
      <c r="AB24" s="26"/>
      <c r="AC24" s="24"/>
      <c r="AD24" s="24"/>
    </row>
    <row r="25" spans="1:30" ht="15.75" thickBot="1" x14ac:dyDescent="0.3"/>
    <row r="26" spans="1:30" x14ac:dyDescent="0.25">
      <c r="B26" s="345" t="s">
        <v>119</v>
      </c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7"/>
    </row>
    <row r="27" spans="1:30" x14ac:dyDescent="0.25">
      <c r="B27" s="298" t="s">
        <v>113</v>
      </c>
      <c r="C27" s="299"/>
      <c r="D27" s="299"/>
      <c r="E27" s="299"/>
      <c r="F27" s="299"/>
      <c r="G27" s="299"/>
      <c r="H27" s="299"/>
      <c r="I27" s="300"/>
      <c r="J27" s="339">
        <f>Q19</f>
        <v>18</v>
      </c>
      <c r="K27" s="340"/>
      <c r="L27" s="95" t="s">
        <v>101</v>
      </c>
      <c r="M27" s="290">
        <v>160</v>
      </c>
      <c r="N27" s="291"/>
      <c r="O27" s="96" t="s">
        <v>102</v>
      </c>
      <c r="P27" s="292">
        <f>J27*M27</f>
        <v>2880</v>
      </c>
      <c r="Q27" s="293"/>
      <c r="R27" s="166" t="s">
        <v>115</v>
      </c>
    </row>
    <row r="28" spans="1:30" x14ac:dyDescent="0.25">
      <c r="B28" s="298" t="s">
        <v>114</v>
      </c>
      <c r="C28" s="299"/>
      <c r="D28" s="299"/>
      <c r="E28" s="299"/>
      <c r="F28" s="299"/>
      <c r="G28" s="299"/>
      <c r="H28" s="299"/>
      <c r="I28" s="300"/>
      <c r="J28" s="339">
        <f>R19</f>
        <v>18</v>
      </c>
      <c r="K28" s="340"/>
      <c r="L28" s="95" t="s">
        <v>101</v>
      </c>
      <c r="M28" s="290">
        <v>160</v>
      </c>
      <c r="N28" s="291"/>
      <c r="O28" s="96"/>
      <c r="P28" s="292">
        <f>J28*M28</f>
        <v>2880</v>
      </c>
      <c r="Q28" s="293"/>
      <c r="R28" s="166" t="s">
        <v>115</v>
      </c>
    </row>
    <row r="29" spans="1:30" x14ac:dyDescent="0.25">
      <c r="B29" s="298" t="s">
        <v>116</v>
      </c>
      <c r="C29" s="299"/>
      <c r="D29" s="299"/>
      <c r="E29" s="299"/>
      <c r="F29" s="299"/>
      <c r="G29" s="299"/>
      <c r="H29" s="299"/>
      <c r="I29" s="300"/>
      <c r="J29" s="97"/>
      <c r="K29" s="98"/>
      <c r="L29" s="95"/>
      <c r="M29" s="99"/>
      <c r="N29" s="100"/>
      <c r="O29" s="96"/>
      <c r="P29" s="292">
        <f>SUM(P27:Q28)</f>
        <v>5760</v>
      </c>
      <c r="Q29" s="293"/>
      <c r="R29" s="166" t="s">
        <v>115</v>
      </c>
    </row>
    <row r="30" spans="1:30" x14ac:dyDescent="0.25">
      <c r="B30" s="298" t="s">
        <v>112</v>
      </c>
      <c r="C30" s="299"/>
      <c r="D30" s="299"/>
      <c r="E30" s="299"/>
      <c r="F30" s="299"/>
      <c r="G30" s="299"/>
      <c r="H30" s="299"/>
      <c r="I30" s="300"/>
      <c r="J30" s="301">
        <v>2.5000000000000001E-2</v>
      </c>
      <c r="K30" s="302"/>
      <c r="L30" s="96"/>
      <c r="M30" s="303"/>
      <c r="N30" s="304"/>
      <c r="O30" s="96" t="s">
        <v>102</v>
      </c>
      <c r="P30" s="292">
        <f>P29*J30</f>
        <v>144</v>
      </c>
      <c r="Q30" s="293"/>
      <c r="R30" s="166" t="s">
        <v>115</v>
      </c>
      <c r="Y30" s="24" t="s">
        <v>66</v>
      </c>
      <c r="Z30" s="25">
        <v>2.5</v>
      </c>
      <c r="AA30" s="26"/>
      <c r="AB30" s="26"/>
      <c r="AC30" s="24"/>
      <c r="AD30" s="24"/>
    </row>
    <row r="31" spans="1:30" ht="15.75" thickBot="1" x14ac:dyDescent="0.3">
      <c r="B31" s="353" t="s">
        <v>118</v>
      </c>
      <c r="C31" s="354"/>
      <c r="D31" s="354"/>
      <c r="E31" s="354"/>
      <c r="F31" s="354"/>
      <c r="G31" s="354"/>
      <c r="H31" s="354"/>
      <c r="I31" s="355"/>
      <c r="J31" s="167"/>
      <c r="K31" s="168"/>
      <c r="L31" s="169"/>
      <c r="M31" s="356"/>
      <c r="N31" s="357"/>
      <c r="O31" s="169" t="s">
        <v>102</v>
      </c>
      <c r="P31" s="358">
        <f>SUM(P27:Q30)</f>
        <v>11664</v>
      </c>
      <c r="Q31" s="359"/>
      <c r="R31" s="170" t="s">
        <v>115</v>
      </c>
      <c r="Y31" s="24" t="s">
        <v>64</v>
      </c>
      <c r="Z31" s="26"/>
      <c r="AA31" s="26"/>
      <c r="AB31" s="26"/>
      <c r="AC31" s="24"/>
      <c r="AD31" s="24"/>
    </row>
    <row r="32" spans="1:30" ht="15.75" thickBot="1" x14ac:dyDescent="0.3"/>
    <row r="33" spans="1:30" x14ac:dyDescent="0.25">
      <c r="B33" s="345" t="s">
        <v>120</v>
      </c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7"/>
    </row>
    <row r="34" spans="1:30" x14ac:dyDescent="0.25">
      <c r="B34" s="298" t="s">
        <v>121</v>
      </c>
      <c r="C34" s="299"/>
      <c r="D34" s="299"/>
      <c r="E34" s="299"/>
      <c r="F34" s="299"/>
      <c r="G34" s="299"/>
      <c r="H34" s="299"/>
      <c r="I34" s="300"/>
      <c r="J34" s="305">
        <f>Q26</f>
        <v>0</v>
      </c>
      <c r="K34" s="306"/>
      <c r="L34" s="95" t="s">
        <v>101</v>
      </c>
      <c r="M34" s="290">
        <v>1.3</v>
      </c>
      <c r="N34" s="291"/>
      <c r="O34" s="96" t="s">
        <v>102</v>
      </c>
      <c r="P34" s="348">
        <f>J34*M34</f>
        <v>0</v>
      </c>
      <c r="Q34" s="349"/>
      <c r="R34" s="166" t="s">
        <v>115</v>
      </c>
    </row>
    <row r="35" spans="1:30" x14ac:dyDescent="0.25">
      <c r="B35" s="298" t="s">
        <v>112</v>
      </c>
      <c r="C35" s="299"/>
      <c r="D35" s="299"/>
      <c r="E35" s="299"/>
      <c r="F35" s="299"/>
      <c r="G35" s="299"/>
      <c r="H35" s="299"/>
      <c r="I35" s="300"/>
      <c r="J35" s="301">
        <v>2.5000000000000001E-2</v>
      </c>
      <c r="K35" s="302"/>
      <c r="L35" s="96"/>
      <c r="M35" s="303"/>
      <c r="N35" s="304"/>
      <c r="O35" s="96" t="s">
        <v>102</v>
      </c>
      <c r="P35" s="348">
        <f>P34*J35</f>
        <v>0</v>
      </c>
      <c r="Q35" s="349"/>
      <c r="R35" s="166" t="s">
        <v>115</v>
      </c>
      <c r="Y35" s="24" t="s">
        <v>66</v>
      </c>
      <c r="Z35" s="25">
        <v>2.5</v>
      </c>
      <c r="AA35" s="26"/>
      <c r="AB35" s="26"/>
      <c r="AC35" s="24"/>
      <c r="AD35" s="24"/>
    </row>
    <row r="36" spans="1:30" ht="15.75" thickBot="1" x14ac:dyDescent="0.3">
      <c r="B36" s="353" t="s">
        <v>118</v>
      </c>
      <c r="C36" s="354"/>
      <c r="D36" s="354"/>
      <c r="E36" s="354"/>
      <c r="F36" s="354"/>
      <c r="G36" s="354"/>
      <c r="H36" s="354"/>
      <c r="I36" s="355"/>
      <c r="J36" s="167"/>
      <c r="K36" s="168"/>
      <c r="L36" s="169"/>
      <c r="M36" s="356"/>
      <c r="N36" s="357"/>
      <c r="O36" s="169" t="s">
        <v>102</v>
      </c>
      <c r="P36" s="370">
        <f>SUM(P34:Q35)</f>
        <v>0</v>
      </c>
      <c r="Q36" s="371"/>
      <c r="R36" s="170" t="s">
        <v>115</v>
      </c>
      <c r="Y36" s="24" t="s">
        <v>64</v>
      </c>
      <c r="Z36" s="26"/>
      <c r="AA36" s="26"/>
      <c r="AB36" s="26"/>
      <c r="AC36" s="24"/>
      <c r="AD36" s="24"/>
    </row>
    <row r="37" spans="1:30" ht="15.75" thickBot="1" x14ac:dyDescent="0.3"/>
    <row r="38" spans="1:30" s="34" customFormat="1" ht="36" x14ac:dyDescent="0.25">
      <c r="A38" s="42" t="s">
        <v>89</v>
      </c>
      <c r="B38" s="44" t="s">
        <v>88</v>
      </c>
      <c r="C38" s="37" t="s">
        <v>70</v>
      </c>
      <c r="D38" s="38" t="s">
        <v>72</v>
      </c>
      <c r="E38" s="39" t="s">
        <v>71</v>
      </c>
      <c r="F38" s="37" t="s">
        <v>74</v>
      </c>
      <c r="G38" s="40" t="s">
        <v>75</v>
      </c>
      <c r="H38" s="45" t="s">
        <v>73</v>
      </c>
      <c r="I38" s="40" t="s">
        <v>76</v>
      </c>
      <c r="J38" s="40" t="s">
        <v>77</v>
      </c>
      <c r="K38" s="40" t="s">
        <v>78</v>
      </c>
      <c r="L38" s="40" t="s">
        <v>79</v>
      </c>
      <c r="M38" s="40" t="s">
        <v>80</v>
      </c>
      <c r="N38" s="46" t="s">
        <v>81</v>
      </c>
      <c r="O38" s="47" t="s">
        <v>83</v>
      </c>
      <c r="P38" s="47" t="s">
        <v>84</v>
      </c>
      <c r="Q38" s="47" t="s">
        <v>85</v>
      </c>
      <c r="R38" s="47" t="s">
        <v>86</v>
      </c>
    </row>
    <row r="39" spans="1:30" s="41" customFormat="1" x14ac:dyDescent="0.25">
      <c r="A39" s="296" t="s">
        <v>49</v>
      </c>
      <c r="B39" s="49" t="s">
        <v>50</v>
      </c>
      <c r="C39" s="50">
        <v>0.8</v>
      </c>
      <c r="D39" s="51"/>
      <c r="E39" s="52"/>
      <c r="F39" s="132"/>
      <c r="G39" s="133"/>
      <c r="H39" s="133"/>
      <c r="I39" s="133"/>
      <c r="J39" s="133"/>
      <c r="K39" s="133"/>
      <c r="L39" s="133"/>
      <c r="M39" s="133"/>
      <c r="N39" s="134"/>
      <c r="O39" s="69">
        <f t="shared" ref="O39:O66" si="4">SUM(F39:N39)</f>
        <v>0</v>
      </c>
      <c r="P39" s="77">
        <f t="shared" ref="P39:P70" si="5">O39*C39</f>
        <v>0</v>
      </c>
      <c r="Q39" s="77">
        <f>O39*D39</f>
        <v>0</v>
      </c>
      <c r="R39" s="77">
        <f>E39*O39</f>
        <v>0</v>
      </c>
    </row>
    <row r="40" spans="1:30" s="41" customFormat="1" x14ac:dyDescent="0.25">
      <c r="A40" s="296"/>
      <c r="B40" s="49" t="s">
        <v>57</v>
      </c>
      <c r="C40" s="50">
        <v>1</v>
      </c>
      <c r="D40" s="51"/>
      <c r="E40" s="52"/>
      <c r="F40" s="132"/>
      <c r="G40" s="133"/>
      <c r="H40" s="133"/>
      <c r="I40" s="133"/>
      <c r="J40" s="133"/>
      <c r="K40" s="133"/>
      <c r="L40" s="133"/>
      <c r="M40" s="133"/>
      <c r="N40" s="134"/>
      <c r="O40" s="69">
        <f t="shared" si="4"/>
        <v>0</v>
      </c>
      <c r="P40" s="77">
        <f t="shared" si="5"/>
        <v>0</v>
      </c>
      <c r="Q40" s="77">
        <f t="shared" ref="Q40:Q66" si="6">O40*D40</f>
        <v>0</v>
      </c>
      <c r="R40" s="77">
        <f t="shared" ref="R40:R66" si="7">E40*O40</f>
        <v>0</v>
      </c>
    </row>
    <row r="41" spans="1:30" s="41" customFormat="1" x14ac:dyDescent="0.25">
      <c r="A41" s="296"/>
      <c r="B41" s="49" t="s">
        <v>61</v>
      </c>
      <c r="C41" s="50">
        <v>1.5</v>
      </c>
      <c r="D41" s="51"/>
      <c r="E41" s="52"/>
      <c r="F41" s="132"/>
      <c r="G41" s="133"/>
      <c r="H41" s="133"/>
      <c r="I41" s="133"/>
      <c r="J41" s="133"/>
      <c r="K41" s="133"/>
      <c r="L41" s="133"/>
      <c r="M41" s="133"/>
      <c r="N41" s="134"/>
      <c r="O41" s="69">
        <f t="shared" si="4"/>
        <v>0</v>
      </c>
      <c r="P41" s="77">
        <f t="shared" si="5"/>
        <v>0</v>
      </c>
      <c r="Q41" s="77">
        <f t="shared" si="6"/>
        <v>0</v>
      </c>
      <c r="R41" s="77">
        <f t="shared" si="7"/>
        <v>0</v>
      </c>
    </row>
    <row r="42" spans="1:30" s="41" customFormat="1" x14ac:dyDescent="0.25">
      <c r="A42" s="296"/>
      <c r="B42" s="49" t="s">
        <v>67</v>
      </c>
      <c r="C42" s="50">
        <v>2</v>
      </c>
      <c r="D42" s="51"/>
      <c r="E42" s="52"/>
      <c r="F42" s="132"/>
      <c r="G42" s="133"/>
      <c r="H42" s="133"/>
      <c r="I42" s="133"/>
      <c r="J42" s="133"/>
      <c r="K42" s="133"/>
      <c r="L42" s="133"/>
      <c r="M42" s="133"/>
      <c r="N42" s="134"/>
      <c r="O42" s="69">
        <f t="shared" si="4"/>
        <v>0</v>
      </c>
      <c r="P42" s="77">
        <f t="shared" si="5"/>
        <v>0</v>
      </c>
      <c r="Q42" s="77">
        <f t="shared" si="6"/>
        <v>0</v>
      </c>
      <c r="R42" s="77">
        <f t="shared" si="7"/>
        <v>0</v>
      </c>
    </row>
    <row r="43" spans="1:30" s="41" customFormat="1" x14ac:dyDescent="0.25">
      <c r="A43" s="297" t="s">
        <v>48</v>
      </c>
      <c r="B43" s="53" t="s">
        <v>31</v>
      </c>
      <c r="C43" s="54">
        <v>0.1</v>
      </c>
      <c r="D43" s="55"/>
      <c r="E43" s="56"/>
      <c r="F43" s="135"/>
      <c r="G43" s="136"/>
      <c r="H43" s="136"/>
      <c r="I43" s="136"/>
      <c r="J43" s="136"/>
      <c r="K43" s="136"/>
      <c r="L43" s="136"/>
      <c r="M43" s="136"/>
      <c r="N43" s="137"/>
      <c r="O43" s="70">
        <f t="shared" ref="O43:O57" si="8">SUM(F43:N43)</f>
        <v>0</v>
      </c>
      <c r="P43" s="78">
        <f t="shared" si="5"/>
        <v>0</v>
      </c>
      <c r="Q43" s="78">
        <f t="shared" si="6"/>
        <v>0</v>
      </c>
      <c r="R43" s="78">
        <f t="shared" si="7"/>
        <v>0</v>
      </c>
    </row>
    <row r="44" spans="1:30" s="41" customFormat="1" x14ac:dyDescent="0.25">
      <c r="A44" s="297"/>
      <c r="B44" s="53" t="s">
        <v>82</v>
      </c>
      <c r="C44" s="54">
        <v>0.5</v>
      </c>
      <c r="D44" s="55"/>
      <c r="E44" s="56"/>
      <c r="F44" s="135"/>
      <c r="G44" s="136"/>
      <c r="H44" s="136"/>
      <c r="I44" s="136"/>
      <c r="J44" s="136"/>
      <c r="K44" s="136"/>
      <c r="L44" s="136"/>
      <c r="M44" s="136"/>
      <c r="N44" s="137"/>
      <c r="O44" s="70">
        <f t="shared" si="8"/>
        <v>0</v>
      </c>
      <c r="P44" s="78">
        <f t="shared" si="5"/>
        <v>0</v>
      </c>
      <c r="Q44" s="78">
        <f t="shared" si="6"/>
        <v>0</v>
      </c>
      <c r="R44" s="78">
        <f t="shared" si="7"/>
        <v>0</v>
      </c>
    </row>
    <row r="45" spans="1:30" s="41" customFormat="1" x14ac:dyDescent="0.25">
      <c r="A45" s="297"/>
      <c r="B45" s="53" t="s">
        <v>32</v>
      </c>
      <c r="C45" s="54">
        <v>0.8</v>
      </c>
      <c r="D45" s="55">
        <v>1</v>
      </c>
      <c r="E45" s="56"/>
      <c r="F45" s="135"/>
      <c r="G45" s="136"/>
      <c r="H45" s="136"/>
      <c r="I45" s="136"/>
      <c r="J45" s="136"/>
      <c r="K45" s="136"/>
      <c r="L45" s="136"/>
      <c r="M45" s="136"/>
      <c r="N45" s="137"/>
      <c r="O45" s="70">
        <f t="shared" si="8"/>
        <v>0</v>
      </c>
      <c r="P45" s="78">
        <f t="shared" si="5"/>
        <v>0</v>
      </c>
      <c r="Q45" s="78">
        <f t="shared" si="6"/>
        <v>0</v>
      </c>
      <c r="R45" s="78">
        <f t="shared" si="7"/>
        <v>0</v>
      </c>
    </row>
    <row r="46" spans="1:30" s="41" customFormat="1" x14ac:dyDescent="0.25">
      <c r="A46" s="297"/>
      <c r="B46" s="53" t="s">
        <v>47</v>
      </c>
      <c r="C46" s="54"/>
      <c r="D46" s="55">
        <v>3</v>
      </c>
      <c r="E46" s="56"/>
      <c r="F46" s="135"/>
      <c r="G46" s="136"/>
      <c r="H46" s="136"/>
      <c r="I46" s="136"/>
      <c r="J46" s="136"/>
      <c r="K46" s="136"/>
      <c r="L46" s="136"/>
      <c r="M46" s="136"/>
      <c r="N46" s="137"/>
      <c r="O46" s="70">
        <f t="shared" si="8"/>
        <v>0</v>
      </c>
      <c r="P46" s="78">
        <f t="shared" si="5"/>
        <v>0</v>
      </c>
      <c r="Q46" s="78">
        <f t="shared" si="6"/>
        <v>0</v>
      </c>
      <c r="R46" s="78">
        <f t="shared" si="7"/>
        <v>0</v>
      </c>
    </row>
    <row r="47" spans="1:30" s="41" customFormat="1" x14ac:dyDescent="0.25">
      <c r="A47" s="297"/>
      <c r="B47" s="53" t="s">
        <v>23</v>
      </c>
      <c r="C47" s="54">
        <v>0.5</v>
      </c>
      <c r="D47" s="55">
        <v>1</v>
      </c>
      <c r="E47" s="56">
        <v>1</v>
      </c>
      <c r="F47" s="135"/>
      <c r="G47" s="136"/>
      <c r="H47" s="136"/>
      <c r="I47" s="136"/>
      <c r="J47" s="136"/>
      <c r="K47" s="136"/>
      <c r="L47" s="136"/>
      <c r="M47" s="136"/>
      <c r="N47" s="137"/>
      <c r="O47" s="70">
        <f t="shared" si="8"/>
        <v>0</v>
      </c>
      <c r="P47" s="78">
        <f t="shared" si="5"/>
        <v>0</v>
      </c>
      <c r="Q47" s="78">
        <f t="shared" si="6"/>
        <v>0</v>
      </c>
      <c r="R47" s="78">
        <f t="shared" si="7"/>
        <v>0</v>
      </c>
    </row>
    <row r="48" spans="1:30" s="41" customFormat="1" x14ac:dyDescent="0.25">
      <c r="A48" s="297"/>
      <c r="B48" s="53" t="s">
        <v>53</v>
      </c>
      <c r="C48" s="54">
        <v>0.5</v>
      </c>
      <c r="D48" s="55">
        <v>1</v>
      </c>
      <c r="E48" s="56">
        <v>1</v>
      </c>
      <c r="F48" s="135"/>
      <c r="G48" s="136"/>
      <c r="H48" s="136"/>
      <c r="I48" s="136"/>
      <c r="J48" s="136"/>
      <c r="K48" s="136"/>
      <c r="L48" s="136"/>
      <c r="M48" s="136"/>
      <c r="N48" s="137"/>
      <c r="O48" s="70">
        <f t="shared" si="8"/>
        <v>0</v>
      </c>
      <c r="P48" s="78">
        <f t="shared" si="5"/>
        <v>0</v>
      </c>
      <c r="Q48" s="78">
        <f t="shared" si="6"/>
        <v>0</v>
      </c>
      <c r="R48" s="78">
        <f t="shared" si="7"/>
        <v>0</v>
      </c>
    </row>
    <row r="49" spans="1:18" s="41" customFormat="1" x14ac:dyDescent="0.25">
      <c r="A49" s="297"/>
      <c r="B49" s="53" t="s">
        <v>45</v>
      </c>
      <c r="C49" s="54">
        <v>0.5</v>
      </c>
      <c r="D49" s="55">
        <v>1</v>
      </c>
      <c r="E49" s="56">
        <v>1</v>
      </c>
      <c r="F49" s="135"/>
      <c r="G49" s="136"/>
      <c r="H49" s="136"/>
      <c r="I49" s="136"/>
      <c r="J49" s="136"/>
      <c r="K49" s="136"/>
      <c r="L49" s="136"/>
      <c r="M49" s="136"/>
      <c r="N49" s="137"/>
      <c r="O49" s="70">
        <f t="shared" si="8"/>
        <v>0</v>
      </c>
      <c r="P49" s="78">
        <f t="shared" si="5"/>
        <v>0</v>
      </c>
      <c r="Q49" s="78">
        <f t="shared" si="6"/>
        <v>0</v>
      </c>
      <c r="R49" s="78">
        <f t="shared" si="7"/>
        <v>0</v>
      </c>
    </row>
    <row r="50" spans="1:18" s="41" customFormat="1" x14ac:dyDescent="0.25">
      <c r="A50" s="297"/>
      <c r="B50" s="53" t="s">
        <v>38</v>
      </c>
      <c r="C50" s="54">
        <v>0.6</v>
      </c>
      <c r="D50" s="55">
        <v>2</v>
      </c>
      <c r="E50" s="56">
        <v>2</v>
      </c>
      <c r="F50" s="135"/>
      <c r="G50" s="136"/>
      <c r="H50" s="136"/>
      <c r="I50" s="136"/>
      <c r="J50" s="136"/>
      <c r="K50" s="136"/>
      <c r="L50" s="136"/>
      <c r="M50" s="136"/>
      <c r="N50" s="137"/>
      <c r="O50" s="70">
        <f t="shared" si="8"/>
        <v>0</v>
      </c>
      <c r="P50" s="78">
        <f t="shared" si="5"/>
        <v>0</v>
      </c>
      <c r="Q50" s="78">
        <f t="shared" si="6"/>
        <v>0</v>
      </c>
      <c r="R50" s="78">
        <f t="shared" si="7"/>
        <v>0</v>
      </c>
    </row>
    <row r="51" spans="1:18" s="41" customFormat="1" x14ac:dyDescent="0.25">
      <c r="A51" s="297"/>
      <c r="B51" s="53" t="s">
        <v>51</v>
      </c>
      <c r="C51" s="54">
        <v>0.8</v>
      </c>
      <c r="D51" s="55">
        <v>2</v>
      </c>
      <c r="E51" s="56">
        <v>2</v>
      </c>
      <c r="F51" s="135"/>
      <c r="G51" s="136"/>
      <c r="H51" s="136"/>
      <c r="I51" s="136"/>
      <c r="J51" s="136"/>
      <c r="K51" s="136"/>
      <c r="L51" s="136"/>
      <c r="M51" s="136"/>
      <c r="N51" s="137"/>
      <c r="O51" s="70">
        <f t="shared" si="8"/>
        <v>0</v>
      </c>
      <c r="P51" s="78">
        <f t="shared" si="5"/>
        <v>0</v>
      </c>
      <c r="Q51" s="78">
        <f t="shared" si="6"/>
        <v>0</v>
      </c>
      <c r="R51" s="78">
        <f t="shared" si="7"/>
        <v>0</v>
      </c>
    </row>
    <row r="52" spans="1:18" s="41" customFormat="1" x14ac:dyDescent="0.25">
      <c r="A52" s="297"/>
      <c r="B52" s="53" t="s">
        <v>15</v>
      </c>
      <c r="C52" s="54">
        <v>0.8</v>
      </c>
      <c r="D52" s="55">
        <v>3</v>
      </c>
      <c r="E52" s="56">
        <v>3</v>
      </c>
      <c r="F52" s="135"/>
      <c r="G52" s="136"/>
      <c r="H52" s="136"/>
      <c r="I52" s="136"/>
      <c r="J52" s="136"/>
      <c r="K52" s="136"/>
      <c r="L52" s="136"/>
      <c r="M52" s="136"/>
      <c r="N52" s="137"/>
      <c r="O52" s="70">
        <f t="shared" si="8"/>
        <v>0</v>
      </c>
      <c r="P52" s="78">
        <f t="shared" si="5"/>
        <v>0</v>
      </c>
      <c r="Q52" s="78">
        <f t="shared" si="6"/>
        <v>0</v>
      </c>
      <c r="R52" s="78">
        <f t="shared" si="7"/>
        <v>0</v>
      </c>
    </row>
    <row r="53" spans="1:18" s="41" customFormat="1" x14ac:dyDescent="0.25">
      <c r="A53" s="297"/>
      <c r="B53" s="53" t="s">
        <v>54</v>
      </c>
      <c r="C53" s="54">
        <v>0.8</v>
      </c>
      <c r="D53" s="55">
        <v>1</v>
      </c>
      <c r="E53" s="56">
        <v>1</v>
      </c>
      <c r="F53" s="135"/>
      <c r="G53" s="136"/>
      <c r="H53" s="136"/>
      <c r="I53" s="136"/>
      <c r="J53" s="136"/>
      <c r="K53" s="136"/>
      <c r="L53" s="136"/>
      <c r="M53" s="136"/>
      <c r="N53" s="137"/>
      <c r="O53" s="70">
        <f t="shared" si="8"/>
        <v>0</v>
      </c>
      <c r="P53" s="78">
        <f t="shared" si="5"/>
        <v>0</v>
      </c>
      <c r="Q53" s="78">
        <f t="shared" si="6"/>
        <v>0</v>
      </c>
      <c r="R53" s="78">
        <f t="shared" si="7"/>
        <v>0</v>
      </c>
    </row>
    <row r="54" spans="1:18" s="41" customFormat="1" x14ac:dyDescent="0.25">
      <c r="A54" s="297"/>
      <c r="B54" s="53" t="s">
        <v>63</v>
      </c>
      <c r="C54" s="54">
        <v>2</v>
      </c>
      <c r="D54" s="55">
        <v>1</v>
      </c>
      <c r="E54" s="56">
        <v>1</v>
      </c>
      <c r="F54" s="135"/>
      <c r="G54" s="136"/>
      <c r="H54" s="136"/>
      <c r="I54" s="136"/>
      <c r="J54" s="136"/>
      <c r="K54" s="136"/>
      <c r="L54" s="136"/>
      <c r="M54" s="136"/>
      <c r="N54" s="137"/>
      <c r="O54" s="70">
        <f t="shared" si="8"/>
        <v>0</v>
      </c>
      <c r="P54" s="78">
        <f t="shared" si="5"/>
        <v>0</v>
      </c>
      <c r="Q54" s="78">
        <f t="shared" si="6"/>
        <v>0</v>
      </c>
      <c r="R54" s="78">
        <f t="shared" si="7"/>
        <v>0</v>
      </c>
    </row>
    <row r="55" spans="1:18" s="41" customFormat="1" x14ac:dyDescent="0.25">
      <c r="A55" s="297"/>
      <c r="B55" s="53" t="s">
        <v>62</v>
      </c>
      <c r="C55" s="54">
        <v>2.5</v>
      </c>
      <c r="D55" s="55">
        <v>1</v>
      </c>
      <c r="E55" s="56">
        <v>1</v>
      </c>
      <c r="F55" s="135"/>
      <c r="G55" s="136"/>
      <c r="H55" s="136"/>
      <c r="I55" s="136"/>
      <c r="J55" s="136"/>
      <c r="K55" s="136"/>
      <c r="L55" s="136"/>
      <c r="M55" s="136"/>
      <c r="N55" s="137"/>
      <c r="O55" s="70">
        <f t="shared" si="8"/>
        <v>0</v>
      </c>
      <c r="P55" s="78">
        <f t="shared" si="5"/>
        <v>0</v>
      </c>
      <c r="Q55" s="78">
        <f t="shared" si="6"/>
        <v>0</v>
      </c>
      <c r="R55" s="78">
        <f t="shared" si="7"/>
        <v>0</v>
      </c>
    </row>
    <row r="56" spans="1:18" s="41" customFormat="1" x14ac:dyDescent="0.25">
      <c r="A56" s="297"/>
      <c r="B56" s="53" t="s">
        <v>68</v>
      </c>
      <c r="C56" s="54">
        <v>2.5</v>
      </c>
      <c r="D56" s="55">
        <v>3</v>
      </c>
      <c r="E56" s="56">
        <v>3</v>
      </c>
      <c r="F56" s="135"/>
      <c r="G56" s="136"/>
      <c r="H56" s="136"/>
      <c r="I56" s="136"/>
      <c r="J56" s="136"/>
      <c r="K56" s="136"/>
      <c r="L56" s="136"/>
      <c r="M56" s="136"/>
      <c r="N56" s="137"/>
      <c r="O56" s="70">
        <f t="shared" si="8"/>
        <v>0</v>
      </c>
      <c r="P56" s="78">
        <f t="shared" si="5"/>
        <v>0</v>
      </c>
      <c r="Q56" s="78">
        <f t="shared" si="6"/>
        <v>0</v>
      </c>
      <c r="R56" s="78">
        <f t="shared" si="7"/>
        <v>0</v>
      </c>
    </row>
    <row r="57" spans="1:18" s="41" customFormat="1" x14ac:dyDescent="0.25">
      <c r="A57" s="312" t="s">
        <v>52</v>
      </c>
      <c r="B57" s="57" t="s">
        <v>33</v>
      </c>
      <c r="C57" s="58">
        <v>0.8</v>
      </c>
      <c r="D57" s="59">
        <v>2</v>
      </c>
      <c r="E57" s="60">
        <v>2</v>
      </c>
      <c r="F57" s="138"/>
      <c r="G57" s="139"/>
      <c r="H57" s="139"/>
      <c r="I57" s="139"/>
      <c r="J57" s="139"/>
      <c r="K57" s="139"/>
      <c r="L57" s="139"/>
      <c r="M57" s="139"/>
      <c r="N57" s="140"/>
      <c r="O57" s="71">
        <f t="shared" si="8"/>
        <v>0</v>
      </c>
      <c r="P57" s="79">
        <f t="shared" si="5"/>
        <v>0</v>
      </c>
      <c r="Q57" s="79">
        <f t="shared" si="6"/>
        <v>0</v>
      </c>
      <c r="R57" s="79">
        <f t="shared" si="7"/>
        <v>0</v>
      </c>
    </row>
    <row r="58" spans="1:18" s="41" customFormat="1" x14ac:dyDescent="0.25">
      <c r="A58" s="312"/>
      <c r="B58" s="57" t="s">
        <v>55</v>
      </c>
      <c r="C58" s="58">
        <v>0.8</v>
      </c>
      <c r="D58" s="59"/>
      <c r="E58" s="60">
        <v>1</v>
      </c>
      <c r="F58" s="138"/>
      <c r="G58" s="139"/>
      <c r="H58" s="139"/>
      <c r="I58" s="139"/>
      <c r="J58" s="139"/>
      <c r="K58" s="139"/>
      <c r="L58" s="139"/>
      <c r="M58" s="139"/>
      <c r="N58" s="140"/>
      <c r="O58" s="71">
        <f t="shared" si="4"/>
        <v>0</v>
      </c>
      <c r="P58" s="79">
        <f t="shared" si="5"/>
        <v>0</v>
      </c>
      <c r="Q58" s="79">
        <f t="shared" si="6"/>
        <v>0</v>
      </c>
      <c r="R58" s="79">
        <f t="shared" si="7"/>
        <v>0</v>
      </c>
    </row>
    <row r="59" spans="1:18" s="41" customFormat="1" x14ac:dyDescent="0.25">
      <c r="A59" s="312"/>
      <c r="B59" s="57" t="s">
        <v>60</v>
      </c>
      <c r="C59" s="58">
        <v>1.5</v>
      </c>
      <c r="D59" s="59"/>
      <c r="E59" s="60">
        <v>1</v>
      </c>
      <c r="F59" s="138"/>
      <c r="G59" s="139"/>
      <c r="H59" s="139"/>
      <c r="I59" s="139"/>
      <c r="J59" s="139"/>
      <c r="K59" s="139"/>
      <c r="L59" s="139"/>
      <c r="M59" s="139"/>
      <c r="N59" s="140"/>
      <c r="O59" s="71">
        <f t="shared" si="4"/>
        <v>0</v>
      </c>
      <c r="P59" s="79">
        <f t="shared" si="5"/>
        <v>0</v>
      </c>
      <c r="Q59" s="79">
        <f t="shared" si="6"/>
        <v>0</v>
      </c>
      <c r="R59" s="79">
        <f t="shared" si="7"/>
        <v>0</v>
      </c>
    </row>
    <row r="60" spans="1:18" s="41" customFormat="1" x14ac:dyDescent="0.25">
      <c r="A60" s="312"/>
      <c r="B60" s="57" t="s">
        <v>69</v>
      </c>
      <c r="C60" s="58"/>
      <c r="D60" s="59"/>
      <c r="E60" s="60">
        <v>1</v>
      </c>
      <c r="F60" s="138"/>
      <c r="G60" s="139"/>
      <c r="H60" s="139"/>
      <c r="I60" s="139"/>
      <c r="J60" s="139"/>
      <c r="K60" s="139"/>
      <c r="L60" s="139"/>
      <c r="M60" s="139"/>
      <c r="N60" s="140"/>
      <c r="O60" s="71">
        <f t="shared" si="4"/>
        <v>0</v>
      </c>
      <c r="P60" s="79">
        <f t="shared" si="5"/>
        <v>0</v>
      </c>
      <c r="Q60" s="79">
        <f t="shared" si="6"/>
        <v>0</v>
      </c>
      <c r="R60" s="79">
        <f t="shared" si="7"/>
        <v>0</v>
      </c>
    </row>
    <row r="61" spans="1:18" s="41" customFormat="1" x14ac:dyDescent="0.25">
      <c r="A61" s="313" t="s">
        <v>59</v>
      </c>
      <c r="B61" s="61" t="s">
        <v>19</v>
      </c>
      <c r="C61" s="62">
        <v>0.8</v>
      </c>
      <c r="D61" s="63">
        <v>2</v>
      </c>
      <c r="E61" s="64">
        <v>2</v>
      </c>
      <c r="F61" s="141"/>
      <c r="G61" s="142"/>
      <c r="H61" s="142"/>
      <c r="I61" s="142"/>
      <c r="J61" s="142"/>
      <c r="K61" s="142"/>
      <c r="L61" s="142"/>
      <c r="M61" s="142"/>
      <c r="N61" s="143"/>
      <c r="O61" s="72">
        <f t="shared" si="4"/>
        <v>0</v>
      </c>
      <c r="P61" s="80">
        <f t="shared" si="5"/>
        <v>0</v>
      </c>
      <c r="Q61" s="80">
        <f t="shared" si="6"/>
        <v>0</v>
      </c>
      <c r="R61" s="80">
        <f t="shared" si="7"/>
        <v>0</v>
      </c>
    </row>
    <row r="62" spans="1:18" s="41" customFormat="1" x14ac:dyDescent="0.25">
      <c r="A62" s="313"/>
      <c r="B62" s="61" t="s">
        <v>56</v>
      </c>
      <c r="C62" s="62">
        <v>0.8</v>
      </c>
      <c r="D62" s="63"/>
      <c r="E62" s="64">
        <v>2</v>
      </c>
      <c r="F62" s="141"/>
      <c r="G62" s="142"/>
      <c r="H62" s="142"/>
      <c r="I62" s="142"/>
      <c r="J62" s="142"/>
      <c r="K62" s="142"/>
      <c r="L62" s="142"/>
      <c r="M62" s="142"/>
      <c r="N62" s="143"/>
      <c r="O62" s="72">
        <f t="shared" si="4"/>
        <v>0</v>
      </c>
      <c r="P62" s="80">
        <f t="shared" si="5"/>
        <v>0</v>
      </c>
      <c r="Q62" s="80">
        <f t="shared" si="6"/>
        <v>0</v>
      </c>
      <c r="R62" s="80">
        <f t="shared" si="7"/>
        <v>0</v>
      </c>
    </row>
    <row r="63" spans="1:18" s="41" customFormat="1" x14ac:dyDescent="0.25">
      <c r="A63" s="313"/>
      <c r="B63" s="61" t="s">
        <v>58</v>
      </c>
      <c r="C63" s="62">
        <v>1.5</v>
      </c>
      <c r="D63" s="63"/>
      <c r="E63" s="64">
        <v>2</v>
      </c>
      <c r="F63" s="141"/>
      <c r="G63" s="142"/>
      <c r="H63" s="142"/>
      <c r="I63" s="142"/>
      <c r="J63" s="142"/>
      <c r="K63" s="142"/>
      <c r="L63" s="142"/>
      <c r="M63" s="142"/>
      <c r="N63" s="143"/>
      <c r="O63" s="72">
        <f t="shared" si="4"/>
        <v>0</v>
      </c>
      <c r="P63" s="80">
        <f t="shared" si="5"/>
        <v>0</v>
      </c>
      <c r="Q63" s="80">
        <f t="shared" si="6"/>
        <v>0</v>
      </c>
      <c r="R63" s="80">
        <f t="shared" si="7"/>
        <v>0</v>
      </c>
    </row>
    <row r="64" spans="1:18" s="41" customFormat="1" x14ac:dyDescent="0.25">
      <c r="A64" s="313"/>
      <c r="B64" s="61" t="s">
        <v>65</v>
      </c>
      <c r="C64" s="62">
        <v>2.5</v>
      </c>
      <c r="D64" s="63"/>
      <c r="E64" s="64">
        <v>2</v>
      </c>
      <c r="F64" s="141"/>
      <c r="G64" s="142"/>
      <c r="H64" s="142"/>
      <c r="I64" s="142"/>
      <c r="J64" s="142"/>
      <c r="K64" s="142"/>
      <c r="L64" s="142"/>
      <c r="M64" s="142"/>
      <c r="N64" s="143"/>
      <c r="O64" s="72">
        <f t="shared" si="4"/>
        <v>0</v>
      </c>
      <c r="P64" s="80">
        <f t="shared" si="5"/>
        <v>0</v>
      </c>
      <c r="Q64" s="80">
        <f t="shared" si="6"/>
        <v>0</v>
      </c>
      <c r="R64" s="80">
        <f t="shared" si="7"/>
        <v>0</v>
      </c>
    </row>
    <row r="65" spans="1:18" s="41" customFormat="1" x14ac:dyDescent="0.25">
      <c r="A65" s="313"/>
      <c r="B65" s="61" t="s">
        <v>64</v>
      </c>
      <c r="C65" s="62">
        <v>2.5</v>
      </c>
      <c r="D65" s="63">
        <v>2</v>
      </c>
      <c r="E65" s="64">
        <v>2</v>
      </c>
      <c r="F65" s="141"/>
      <c r="G65" s="142"/>
      <c r="H65" s="142"/>
      <c r="I65" s="142"/>
      <c r="J65" s="142"/>
      <c r="K65" s="142"/>
      <c r="L65" s="142"/>
      <c r="M65" s="142"/>
      <c r="N65" s="143"/>
      <c r="O65" s="72">
        <f t="shared" si="4"/>
        <v>0</v>
      </c>
      <c r="P65" s="80">
        <f t="shared" si="5"/>
        <v>0</v>
      </c>
      <c r="Q65" s="80">
        <f t="shared" si="6"/>
        <v>0</v>
      </c>
      <c r="R65" s="80">
        <f t="shared" si="7"/>
        <v>0</v>
      </c>
    </row>
    <row r="66" spans="1:18" s="41" customFormat="1" x14ac:dyDescent="0.25">
      <c r="A66" s="314" t="s">
        <v>87</v>
      </c>
      <c r="B66" s="122" t="s">
        <v>136</v>
      </c>
      <c r="C66" s="123"/>
      <c r="D66" s="124">
        <v>5</v>
      </c>
      <c r="E66" s="125"/>
      <c r="F66" s="144"/>
      <c r="G66" s="145"/>
      <c r="H66" s="145"/>
      <c r="I66" s="145"/>
      <c r="J66" s="145"/>
      <c r="K66" s="145"/>
      <c r="L66" s="145"/>
      <c r="M66" s="145"/>
      <c r="N66" s="146"/>
      <c r="O66" s="126">
        <f t="shared" si="4"/>
        <v>0</v>
      </c>
      <c r="P66" s="127">
        <f t="shared" si="5"/>
        <v>0</v>
      </c>
      <c r="Q66" s="127">
        <f t="shared" si="6"/>
        <v>0</v>
      </c>
      <c r="R66" s="127">
        <f t="shared" si="7"/>
        <v>0</v>
      </c>
    </row>
    <row r="67" spans="1:18" s="41" customFormat="1" x14ac:dyDescent="0.25">
      <c r="A67" s="314"/>
      <c r="B67" s="150"/>
      <c r="C67" s="151"/>
      <c r="D67" s="152"/>
      <c r="E67" s="153"/>
      <c r="F67" s="144"/>
      <c r="G67" s="145"/>
      <c r="H67" s="145"/>
      <c r="I67" s="145"/>
      <c r="J67" s="145"/>
      <c r="K67" s="145"/>
      <c r="L67" s="145"/>
      <c r="M67" s="145"/>
      <c r="N67" s="146"/>
      <c r="O67" s="126">
        <f t="shared" ref="O67:O70" si="9">SUM(F67:N67)</f>
        <v>0</v>
      </c>
      <c r="P67" s="127">
        <f t="shared" si="5"/>
        <v>0</v>
      </c>
      <c r="Q67" s="127">
        <f t="shared" ref="Q67:Q70" si="10">O67*D67</f>
        <v>0</v>
      </c>
      <c r="R67" s="127">
        <f t="shared" ref="R67:R70" si="11">E67*O67</f>
        <v>0</v>
      </c>
    </row>
    <row r="68" spans="1:18" s="41" customFormat="1" x14ac:dyDescent="0.25">
      <c r="A68" s="314"/>
      <c r="B68" s="150"/>
      <c r="C68" s="151"/>
      <c r="D68" s="152"/>
      <c r="E68" s="153"/>
      <c r="F68" s="144"/>
      <c r="G68" s="145"/>
      <c r="H68" s="145"/>
      <c r="I68" s="145"/>
      <c r="J68" s="145"/>
      <c r="K68" s="145"/>
      <c r="L68" s="145"/>
      <c r="M68" s="145"/>
      <c r="N68" s="146"/>
      <c r="O68" s="126">
        <f t="shared" si="9"/>
        <v>0</v>
      </c>
      <c r="P68" s="127">
        <f t="shared" si="5"/>
        <v>0</v>
      </c>
      <c r="Q68" s="127">
        <f t="shared" si="10"/>
        <v>0</v>
      </c>
      <c r="R68" s="127">
        <f t="shared" si="11"/>
        <v>0</v>
      </c>
    </row>
    <row r="69" spans="1:18" s="41" customFormat="1" x14ac:dyDescent="0.25">
      <c r="A69" s="314"/>
      <c r="B69" s="150"/>
      <c r="C69" s="151"/>
      <c r="D69" s="152"/>
      <c r="E69" s="153"/>
      <c r="F69" s="144"/>
      <c r="G69" s="145"/>
      <c r="H69" s="145"/>
      <c r="I69" s="145"/>
      <c r="J69" s="145"/>
      <c r="K69" s="145"/>
      <c r="L69" s="145"/>
      <c r="M69" s="145"/>
      <c r="N69" s="146"/>
      <c r="O69" s="126">
        <f t="shared" si="9"/>
        <v>0</v>
      </c>
      <c r="P69" s="127">
        <f t="shared" si="5"/>
        <v>0</v>
      </c>
      <c r="Q69" s="127">
        <f t="shared" si="10"/>
        <v>0</v>
      </c>
      <c r="R69" s="127">
        <f t="shared" si="11"/>
        <v>0</v>
      </c>
    </row>
    <row r="70" spans="1:18" s="41" customFormat="1" ht="15.75" thickBot="1" x14ac:dyDescent="0.3">
      <c r="A70" s="315"/>
      <c r="B70" s="154"/>
      <c r="C70" s="155"/>
      <c r="D70" s="156"/>
      <c r="E70" s="157"/>
      <c r="F70" s="147"/>
      <c r="G70" s="148"/>
      <c r="H70" s="148"/>
      <c r="I70" s="148"/>
      <c r="J70" s="148"/>
      <c r="K70" s="148"/>
      <c r="L70" s="148"/>
      <c r="M70" s="148"/>
      <c r="N70" s="149"/>
      <c r="O70" s="128">
        <f t="shared" si="9"/>
        <v>0</v>
      </c>
      <c r="P70" s="129">
        <f t="shared" si="5"/>
        <v>0</v>
      </c>
      <c r="Q70" s="129">
        <f t="shared" si="10"/>
        <v>0</v>
      </c>
      <c r="R70" s="129">
        <f t="shared" si="11"/>
        <v>0</v>
      </c>
    </row>
    <row r="71" spans="1:18" s="41" customFormat="1" ht="15" customHeight="1" thickBot="1" x14ac:dyDescent="0.3">
      <c r="A71" s="27"/>
      <c r="B71" s="48" t="s">
        <v>90</v>
      </c>
      <c r="C71" s="65"/>
      <c r="D71" s="66"/>
      <c r="E71" s="66"/>
      <c r="F71" s="73">
        <f t="shared" ref="F71:R71" si="12">SUM(F39:F70)</f>
        <v>0</v>
      </c>
      <c r="G71" s="74">
        <f t="shared" si="12"/>
        <v>0</v>
      </c>
      <c r="H71" s="74">
        <f t="shared" si="12"/>
        <v>0</v>
      </c>
      <c r="I71" s="74">
        <f t="shared" si="12"/>
        <v>0</v>
      </c>
      <c r="J71" s="74">
        <f t="shared" si="12"/>
        <v>0</v>
      </c>
      <c r="K71" s="74">
        <f t="shared" si="12"/>
        <v>0</v>
      </c>
      <c r="L71" s="74">
        <f t="shared" si="12"/>
        <v>0</v>
      </c>
      <c r="M71" s="74">
        <f t="shared" si="12"/>
        <v>0</v>
      </c>
      <c r="N71" s="75">
        <f t="shared" si="12"/>
        <v>0</v>
      </c>
      <c r="O71" s="76">
        <f t="shared" si="12"/>
        <v>0</v>
      </c>
      <c r="P71" s="81">
        <f t="shared" si="12"/>
        <v>0</v>
      </c>
      <c r="Q71" s="81">
        <f t="shared" si="12"/>
        <v>0</v>
      </c>
      <c r="R71" s="81">
        <f t="shared" si="12"/>
        <v>0</v>
      </c>
    </row>
    <row r="72" spans="1:18" ht="15.75" thickBot="1" x14ac:dyDescent="0.3">
      <c r="A72" s="27"/>
      <c r="B72" s="24"/>
      <c r="C72" s="25"/>
      <c r="D72" s="26"/>
      <c r="E72" s="26"/>
      <c r="F72" s="24"/>
      <c r="G72" s="24"/>
    </row>
    <row r="73" spans="1:18" s="36" customFormat="1" ht="15" customHeight="1" thickBot="1" x14ac:dyDescent="0.3">
      <c r="A73" s="35"/>
      <c r="B73" s="93" t="s">
        <v>109</v>
      </c>
      <c r="C73" s="310" t="s">
        <v>103</v>
      </c>
      <c r="D73" s="311"/>
      <c r="E73" s="311"/>
      <c r="F73" s="307"/>
      <c r="G73" s="308"/>
      <c r="H73" s="309"/>
      <c r="I73" s="92" t="s">
        <v>106</v>
      </c>
      <c r="J73" s="159"/>
      <c r="K73" s="92" t="s">
        <v>107</v>
      </c>
      <c r="L73" s="159"/>
      <c r="M73" s="92" t="s">
        <v>105</v>
      </c>
      <c r="N73" s="159"/>
      <c r="O73" s="92" t="s">
        <v>108</v>
      </c>
      <c r="P73" s="159"/>
    </row>
    <row r="74" spans="1:18" ht="15.75" thickBot="1" x14ac:dyDescent="0.3">
      <c r="A74" s="27"/>
      <c r="B74" s="24"/>
      <c r="C74" s="25"/>
      <c r="D74" s="26"/>
      <c r="E74" s="26"/>
      <c r="F74" s="24"/>
      <c r="G74" s="24"/>
    </row>
    <row r="75" spans="1:18" s="34" customFormat="1" ht="36" x14ac:dyDescent="0.25">
      <c r="A75" s="42" t="s">
        <v>92</v>
      </c>
      <c r="B75" s="44" t="s">
        <v>91</v>
      </c>
      <c r="C75" s="37" t="s">
        <v>70</v>
      </c>
      <c r="D75" s="38" t="s">
        <v>72</v>
      </c>
      <c r="E75" s="39" t="s">
        <v>71</v>
      </c>
      <c r="F75" s="37" t="s">
        <v>74</v>
      </c>
      <c r="G75" s="40" t="s">
        <v>75</v>
      </c>
      <c r="H75" s="45" t="s">
        <v>73</v>
      </c>
      <c r="I75" s="40" t="s">
        <v>76</v>
      </c>
      <c r="J75" s="40" t="s">
        <v>77</v>
      </c>
      <c r="K75" s="40" t="s">
        <v>78</v>
      </c>
      <c r="L75" s="40" t="s">
        <v>79</v>
      </c>
      <c r="M75" s="40" t="s">
        <v>80</v>
      </c>
      <c r="N75" s="46" t="s">
        <v>81</v>
      </c>
      <c r="O75" s="47" t="s">
        <v>83</v>
      </c>
      <c r="P75" s="47" t="s">
        <v>84</v>
      </c>
      <c r="Q75" s="47" t="s">
        <v>85</v>
      </c>
      <c r="R75" s="47" t="s">
        <v>86</v>
      </c>
    </row>
    <row r="76" spans="1:18" s="41" customFormat="1" x14ac:dyDescent="0.25">
      <c r="A76" s="296" t="s">
        <v>49</v>
      </c>
      <c r="B76" s="49" t="s">
        <v>50</v>
      </c>
      <c r="C76" s="50">
        <v>0.8</v>
      </c>
      <c r="D76" s="51"/>
      <c r="E76" s="52"/>
      <c r="F76" s="132"/>
      <c r="G76" s="133"/>
      <c r="H76" s="133"/>
      <c r="I76" s="133"/>
      <c r="J76" s="133"/>
      <c r="K76" s="133"/>
      <c r="L76" s="133"/>
      <c r="M76" s="133"/>
      <c r="N76" s="134"/>
      <c r="O76" s="69">
        <f t="shared" ref="O76:O82" si="13">SUM(F76:N76)</f>
        <v>0</v>
      </c>
      <c r="P76" s="77">
        <f t="shared" ref="P76:P107" si="14">O76*C76</f>
        <v>0</v>
      </c>
      <c r="Q76" s="77">
        <f>O76*D76</f>
        <v>0</v>
      </c>
      <c r="R76" s="77">
        <f>E76*O76</f>
        <v>0</v>
      </c>
    </row>
    <row r="77" spans="1:18" s="41" customFormat="1" x14ac:dyDescent="0.25">
      <c r="A77" s="296"/>
      <c r="B77" s="49" t="s">
        <v>57</v>
      </c>
      <c r="C77" s="50">
        <v>1</v>
      </c>
      <c r="D77" s="51"/>
      <c r="E77" s="52"/>
      <c r="F77" s="132"/>
      <c r="G77" s="133"/>
      <c r="H77" s="133"/>
      <c r="I77" s="133"/>
      <c r="J77" s="133"/>
      <c r="K77" s="133"/>
      <c r="L77" s="133"/>
      <c r="M77" s="133"/>
      <c r="N77" s="134"/>
      <c r="O77" s="69">
        <f t="shared" si="13"/>
        <v>0</v>
      </c>
      <c r="P77" s="77">
        <f t="shared" si="14"/>
        <v>0</v>
      </c>
      <c r="Q77" s="77">
        <f t="shared" ref="Q77:Q107" si="15">O77*D77</f>
        <v>0</v>
      </c>
      <c r="R77" s="77">
        <f t="shared" ref="R77:R107" si="16">E77*O77</f>
        <v>0</v>
      </c>
    </row>
    <row r="78" spans="1:18" s="41" customFormat="1" x14ac:dyDescent="0.25">
      <c r="A78" s="296"/>
      <c r="B78" s="49" t="s">
        <v>61</v>
      </c>
      <c r="C78" s="50">
        <v>1.5</v>
      </c>
      <c r="D78" s="51"/>
      <c r="E78" s="52"/>
      <c r="F78" s="132"/>
      <c r="G78" s="133"/>
      <c r="H78" s="133"/>
      <c r="I78" s="133"/>
      <c r="J78" s="133"/>
      <c r="K78" s="133"/>
      <c r="L78" s="133"/>
      <c r="M78" s="133"/>
      <c r="N78" s="134"/>
      <c r="O78" s="69">
        <f t="shared" si="13"/>
        <v>0</v>
      </c>
      <c r="P78" s="77">
        <f t="shared" si="14"/>
        <v>0</v>
      </c>
      <c r="Q78" s="77">
        <f t="shared" si="15"/>
        <v>0</v>
      </c>
      <c r="R78" s="77">
        <f t="shared" si="16"/>
        <v>0</v>
      </c>
    </row>
    <row r="79" spans="1:18" s="41" customFormat="1" x14ac:dyDescent="0.25">
      <c r="A79" s="296"/>
      <c r="B79" s="49" t="s">
        <v>67</v>
      </c>
      <c r="C79" s="50">
        <v>2</v>
      </c>
      <c r="D79" s="51"/>
      <c r="E79" s="52"/>
      <c r="F79" s="132"/>
      <c r="G79" s="133"/>
      <c r="H79" s="133"/>
      <c r="I79" s="133"/>
      <c r="J79" s="133"/>
      <c r="K79" s="133"/>
      <c r="L79" s="133"/>
      <c r="M79" s="133"/>
      <c r="N79" s="134"/>
      <c r="O79" s="69">
        <f t="shared" si="13"/>
        <v>0</v>
      </c>
      <c r="P79" s="77">
        <f t="shared" si="14"/>
        <v>0</v>
      </c>
      <c r="Q79" s="77">
        <f t="shared" si="15"/>
        <v>0</v>
      </c>
      <c r="R79" s="77">
        <f t="shared" si="16"/>
        <v>0</v>
      </c>
    </row>
    <row r="80" spans="1:18" s="41" customFormat="1" x14ac:dyDescent="0.25">
      <c r="A80" s="297" t="s">
        <v>48</v>
      </c>
      <c r="B80" s="53" t="s">
        <v>31</v>
      </c>
      <c r="C80" s="54">
        <v>0.1</v>
      </c>
      <c r="D80" s="55"/>
      <c r="E80" s="56"/>
      <c r="F80" s="135"/>
      <c r="G80" s="136"/>
      <c r="H80" s="136"/>
      <c r="I80" s="136"/>
      <c r="J80" s="136"/>
      <c r="K80" s="136"/>
      <c r="L80" s="136"/>
      <c r="M80" s="136"/>
      <c r="N80" s="137"/>
      <c r="O80" s="70">
        <f t="shared" si="13"/>
        <v>0</v>
      </c>
      <c r="P80" s="78">
        <f t="shared" si="14"/>
        <v>0</v>
      </c>
      <c r="Q80" s="78">
        <f t="shared" si="15"/>
        <v>0</v>
      </c>
      <c r="R80" s="78">
        <f t="shared" si="16"/>
        <v>0</v>
      </c>
    </row>
    <row r="81" spans="1:18" s="41" customFormat="1" x14ac:dyDescent="0.25">
      <c r="A81" s="297"/>
      <c r="B81" s="53" t="s">
        <v>82</v>
      </c>
      <c r="C81" s="54">
        <v>0.5</v>
      </c>
      <c r="D81" s="55"/>
      <c r="E81" s="56"/>
      <c r="F81" s="135"/>
      <c r="G81" s="136"/>
      <c r="H81" s="136"/>
      <c r="I81" s="136"/>
      <c r="J81" s="136"/>
      <c r="K81" s="136"/>
      <c r="L81" s="136"/>
      <c r="M81" s="136"/>
      <c r="N81" s="137"/>
      <c r="O81" s="70">
        <f t="shared" si="13"/>
        <v>0</v>
      </c>
      <c r="P81" s="78">
        <f t="shared" si="14"/>
        <v>0</v>
      </c>
      <c r="Q81" s="78">
        <f t="shared" si="15"/>
        <v>0</v>
      </c>
      <c r="R81" s="78">
        <f t="shared" si="16"/>
        <v>0</v>
      </c>
    </row>
    <row r="82" spans="1:18" s="41" customFormat="1" x14ac:dyDescent="0.25">
      <c r="A82" s="297"/>
      <c r="B82" s="53" t="s">
        <v>32</v>
      </c>
      <c r="C82" s="54">
        <v>0.8</v>
      </c>
      <c r="D82" s="55">
        <v>1</v>
      </c>
      <c r="E82" s="56"/>
      <c r="F82" s="135"/>
      <c r="G82" s="136"/>
      <c r="H82" s="136"/>
      <c r="I82" s="136"/>
      <c r="J82" s="136"/>
      <c r="K82" s="136"/>
      <c r="L82" s="136"/>
      <c r="M82" s="136"/>
      <c r="N82" s="137"/>
      <c r="O82" s="70">
        <f t="shared" si="13"/>
        <v>0</v>
      </c>
      <c r="P82" s="78">
        <f t="shared" si="14"/>
        <v>0</v>
      </c>
      <c r="Q82" s="78">
        <f t="shared" si="15"/>
        <v>0</v>
      </c>
      <c r="R82" s="78">
        <f t="shared" si="16"/>
        <v>0</v>
      </c>
    </row>
    <row r="83" spans="1:18" s="41" customFormat="1" x14ac:dyDescent="0.25">
      <c r="A83" s="297"/>
      <c r="B83" s="53" t="s">
        <v>47</v>
      </c>
      <c r="C83" s="54"/>
      <c r="D83" s="55">
        <v>3</v>
      </c>
      <c r="E83" s="56"/>
      <c r="F83" s="135"/>
      <c r="G83" s="136"/>
      <c r="H83" s="136"/>
      <c r="I83" s="136"/>
      <c r="J83" s="136"/>
      <c r="K83" s="136"/>
      <c r="L83" s="136"/>
      <c r="M83" s="136"/>
      <c r="N83" s="137"/>
      <c r="O83" s="70">
        <f>SUM(F83:N83)</f>
        <v>0</v>
      </c>
      <c r="P83" s="78">
        <f t="shared" si="14"/>
        <v>0</v>
      </c>
      <c r="Q83" s="78">
        <f t="shared" si="15"/>
        <v>0</v>
      </c>
      <c r="R83" s="78">
        <f t="shared" si="16"/>
        <v>0</v>
      </c>
    </row>
    <row r="84" spans="1:18" s="41" customFormat="1" x14ac:dyDescent="0.25">
      <c r="A84" s="297"/>
      <c r="B84" s="53" t="s">
        <v>23</v>
      </c>
      <c r="C84" s="54">
        <v>0.5</v>
      </c>
      <c r="D84" s="55">
        <v>1</v>
      </c>
      <c r="E84" s="56">
        <v>1</v>
      </c>
      <c r="F84" s="135">
        <v>3</v>
      </c>
      <c r="G84" s="136">
        <v>3</v>
      </c>
      <c r="H84" s="136">
        <v>3</v>
      </c>
      <c r="I84" s="136">
        <v>3</v>
      </c>
      <c r="J84" s="136">
        <v>3</v>
      </c>
      <c r="K84" s="136">
        <v>3</v>
      </c>
      <c r="L84" s="136">
        <v>3</v>
      </c>
      <c r="M84" s="136">
        <v>3</v>
      </c>
      <c r="N84" s="137">
        <v>3</v>
      </c>
      <c r="O84" s="70">
        <f>SUM(F84:N84)</f>
        <v>27</v>
      </c>
      <c r="P84" s="78">
        <f t="shared" si="14"/>
        <v>13.5</v>
      </c>
      <c r="Q84" s="78">
        <f t="shared" si="15"/>
        <v>27</v>
      </c>
      <c r="R84" s="78">
        <f t="shared" si="16"/>
        <v>27</v>
      </c>
    </row>
    <row r="85" spans="1:18" s="41" customFormat="1" x14ac:dyDescent="0.25">
      <c r="A85" s="297"/>
      <c r="B85" s="53" t="s">
        <v>53</v>
      </c>
      <c r="C85" s="54">
        <v>0.5</v>
      </c>
      <c r="D85" s="55">
        <v>1</v>
      </c>
      <c r="E85" s="56">
        <v>1</v>
      </c>
      <c r="F85" s="135"/>
      <c r="G85" s="136"/>
      <c r="H85" s="136"/>
      <c r="I85" s="136"/>
      <c r="J85" s="136"/>
      <c r="K85" s="136"/>
      <c r="L85" s="136"/>
      <c r="M85" s="136"/>
      <c r="N85" s="137"/>
      <c r="O85" s="70">
        <f t="shared" ref="O85:O107" si="17">SUM(F85:N85)</f>
        <v>0</v>
      </c>
      <c r="P85" s="78">
        <f t="shared" si="14"/>
        <v>0</v>
      </c>
      <c r="Q85" s="78">
        <f t="shared" si="15"/>
        <v>0</v>
      </c>
      <c r="R85" s="78">
        <f t="shared" si="16"/>
        <v>0</v>
      </c>
    </row>
    <row r="86" spans="1:18" s="41" customFormat="1" x14ac:dyDescent="0.25">
      <c r="A86" s="297"/>
      <c r="B86" s="53" t="s">
        <v>45</v>
      </c>
      <c r="C86" s="54">
        <v>0.5</v>
      </c>
      <c r="D86" s="55">
        <v>1</v>
      </c>
      <c r="E86" s="56">
        <v>1</v>
      </c>
      <c r="F86" s="135"/>
      <c r="G86" s="136"/>
      <c r="H86" s="136"/>
      <c r="I86" s="136"/>
      <c r="J86" s="136"/>
      <c r="K86" s="136"/>
      <c r="L86" s="136"/>
      <c r="M86" s="136"/>
      <c r="N86" s="137"/>
      <c r="O86" s="70">
        <f t="shared" si="17"/>
        <v>0</v>
      </c>
      <c r="P86" s="78">
        <f t="shared" si="14"/>
        <v>0</v>
      </c>
      <c r="Q86" s="78">
        <f t="shared" si="15"/>
        <v>0</v>
      </c>
      <c r="R86" s="78">
        <f t="shared" si="16"/>
        <v>0</v>
      </c>
    </row>
    <row r="87" spans="1:18" s="41" customFormat="1" x14ac:dyDescent="0.25">
      <c r="A87" s="297"/>
      <c r="B87" s="53" t="s">
        <v>38</v>
      </c>
      <c r="C87" s="54">
        <v>0.6</v>
      </c>
      <c r="D87" s="55">
        <v>2</v>
      </c>
      <c r="E87" s="56">
        <v>2</v>
      </c>
      <c r="F87" s="135"/>
      <c r="G87" s="136"/>
      <c r="H87" s="136"/>
      <c r="I87" s="136"/>
      <c r="J87" s="136"/>
      <c r="K87" s="136"/>
      <c r="L87" s="136"/>
      <c r="M87" s="136"/>
      <c r="N87" s="137"/>
      <c r="O87" s="70">
        <f t="shared" si="17"/>
        <v>0</v>
      </c>
      <c r="P87" s="78">
        <f t="shared" si="14"/>
        <v>0</v>
      </c>
      <c r="Q87" s="78">
        <f t="shared" si="15"/>
        <v>0</v>
      </c>
      <c r="R87" s="78">
        <f t="shared" si="16"/>
        <v>0</v>
      </c>
    </row>
    <row r="88" spans="1:18" s="41" customFormat="1" x14ac:dyDescent="0.25">
      <c r="A88" s="297"/>
      <c r="B88" s="53" t="s">
        <v>51</v>
      </c>
      <c r="C88" s="54">
        <v>0.8</v>
      </c>
      <c r="D88" s="55">
        <v>2</v>
      </c>
      <c r="E88" s="56">
        <v>2</v>
      </c>
      <c r="F88" s="135"/>
      <c r="G88" s="136"/>
      <c r="H88" s="136"/>
      <c r="I88" s="136"/>
      <c r="J88" s="136"/>
      <c r="K88" s="136"/>
      <c r="L88" s="136"/>
      <c r="M88" s="136"/>
      <c r="N88" s="137"/>
      <c r="O88" s="70">
        <f t="shared" si="17"/>
        <v>0</v>
      </c>
      <c r="P88" s="78">
        <f t="shared" si="14"/>
        <v>0</v>
      </c>
      <c r="Q88" s="78">
        <f t="shared" si="15"/>
        <v>0</v>
      </c>
      <c r="R88" s="78">
        <f t="shared" si="16"/>
        <v>0</v>
      </c>
    </row>
    <row r="89" spans="1:18" s="41" customFormat="1" x14ac:dyDescent="0.25">
      <c r="A89" s="297"/>
      <c r="B89" s="53" t="s">
        <v>15</v>
      </c>
      <c r="C89" s="54">
        <v>0.8</v>
      </c>
      <c r="D89" s="55">
        <v>3</v>
      </c>
      <c r="E89" s="56">
        <v>3</v>
      </c>
      <c r="F89" s="135"/>
      <c r="G89" s="136"/>
      <c r="H89" s="136"/>
      <c r="I89" s="136"/>
      <c r="J89" s="136"/>
      <c r="K89" s="136"/>
      <c r="L89" s="136"/>
      <c r="M89" s="136"/>
      <c r="N89" s="137"/>
      <c r="O89" s="70">
        <f t="shared" si="17"/>
        <v>0</v>
      </c>
      <c r="P89" s="78">
        <f t="shared" si="14"/>
        <v>0</v>
      </c>
      <c r="Q89" s="78">
        <f t="shared" si="15"/>
        <v>0</v>
      </c>
      <c r="R89" s="78">
        <f t="shared" si="16"/>
        <v>0</v>
      </c>
    </row>
    <row r="90" spans="1:18" s="41" customFormat="1" x14ac:dyDescent="0.25">
      <c r="A90" s="297"/>
      <c r="B90" s="53" t="s">
        <v>54</v>
      </c>
      <c r="C90" s="54">
        <v>0.8</v>
      </c>
      <c r="D90" s="55">
        <v>1</v>
      </c>
      <c r="E90" s="56">
        <v>1</v>
      </c>
      <c r="F90" s="135"/>
      <c r="G90" s="136"/>
      <c r="H90" s="136"/>
      <c r="I90" s="136"/>
      <c r="J90" s="136"/>
      <c r="K90" s="136"/>
      <c r="L90" s="136"/>
      <c r="M90" s="136"/>
      <c r="N90" s="137"/>
      <c r="O90" s="70">
        <f t="shared" si="17"/>
        <v>0</v>
      </c>
      <c r="P90" s="78">
        <f t="shared" si="14"/>
        <v>0</v>
      </c>
      <c r="Q90" s="78">
        <f t="shared" si="15"/>
        <v>0</v>
      </c>
      <c r="R90" s="78">
        <f t="shared" si="16"/>
        <v>0</v>
      </c>
    </row>
    <row r="91" spans="1:18" s="41" customFormat="1" x14ac:dyDescent="0.25">
      <c r="A91" s="297"/>
      <c r="B91" s="53" t="s">
        <v>63</v>
      </c>
      <c r="C91" s="54">
        <v>2</v>
      </c>
      <c r="D91" s="55">
        <v>1</v>
      </c>
      <c r="E91" s="56">
        <v>1</v>
      </c>
      <c r="F91" s="135"/>
      <c r="G91" s="136"/>
      <c r="H91" s="136"/>
      <c r="I91" s="136"/>
      <c r="J91" s="136"/>
      <c r="K91" s="136"/>
      <c r="L91" s="136"/>
      <c r="M91" s="136"/>
      <c r="N91" s="137"/>
      <c r="O91" s="70">
        <f t="shared" si="17"/>
        <v>0</v>
      </c>
      <c r="P91" s="78">
        <f t="shared" si="14"/>
        <v>0</v>
      </c>
      <c r="Q91" s="78">
        <f t="shared" si="15"/>
        <v>0</v>
      </c>
      <c r="R91" s="78">
        <f t="shared" si="16"/>
        <v>0</v>
      </c>
    </row>
    <row r="92" spans="1:18" s="41" customFormat="1" x14ac:dyDescent="0.25">
      <c r="A92" s="297"/>
      <c r="B92" s="53" t="s">
        <v>62</v>
      </c>
      <c r="C92" s="54">
        <v>2.5</v>
      </c>
      <c r="D92" s="55">
        <v>1</v>
      </c>
      <c r="E92" s="56">
        <v>1</v>
      </c>
      <c r="F92" s="135"/>
      <c r="G92" s="136"/>
      <c r="H92" s="136"/>
      <c r="I92" s="136"/>
      <c r="J92" s="136"/>
      <c r="K92" s="136"/>
      <c r="L92" s="136"/>
      <c r="M92" s="136"/>
      <c r="N92" s="137"/>
      <c r="O92" s="70">
        <f t="shared" si="17"/>
        <v>0</v>
      </c>
      <c r="P92" s="78">
        <f t="shared" si="14"/>
        <v>0</v>
      </c>
      <c r="Q92" s="78">
        <f t="shared" si="15"/>
        <v>0</v>
      </c>
      <c r="R92" s="78">
        <f t="shared" si="16"/>
        <v>0</v>
      </c>
    </row>
    <row r="93" spans="1:18" s="41" customFormat="1" x14ac:dyDescent="0.25">
      <c r="A93" s="297"/>
      <c r="B93" s="53" t="s">
        <v>68</v>
      </c>
      <c r="C93" s="54">
        <v>2.5</v>
      </c>
      <c r="D93" s="55">
        <v>3</v>
      </c>
      <c r="E93" s="56">
        <v>3</v>
      </c>
      <c r="F93" s="135"/>
      <c r="G93" s="136"/>
      <c r="H93" s="136"/>
      <c r="I93" s="136"/>
      <c r="J93" s="136"/>
      <c r="K93" s="136"/>
      <c r="L93" s="136"/>
      <c r="M93" s="136"/>
      <c r="N93" s="137"/>
      <c r="O93" s="70">
        <f t="shared" si="17"/>
        <v>0</v>
      </c>
      <c r="P93" s="78">
        <f t="shared" si="14"/>
        <v>0</v>
      </c>
      <c r="Q93" s="78">
        <f t="shared" si="15"/>
        <v>0</v>
      </c>
      <c r="R93" s="78">
        <f t="shared" si="16"/>
        <v>0</v>
      </c>
    </row>
    <row r="94" spans="1:18" s="41" customFormat="1" x14ac:dyDescent="0.25">
      <c r="A94" s="312" t="s">
        <v>52</v>
      </c>
      <c r="B94" s="57" t="s">
        <v>33</v>
      </c>
      <c r="C94" s="58">
        <v>0.8</v>
      </c>
      <c r="D94" s="59">
        <v>2</v>
      </c>
      <c r="E94" s="60">
        <v>2</v>
      </c>
      <c r="F94" s="138"/>
      <c r="G94" s="139"/>
      <c r="H94" s="139"/>
      <c r="I94" s="139"/>
      <c r="J94" s="139"/>
      <c r="K94" s="139"/>
      <c r="L94" s="139"/>
      <c r="M94" s="139"/>
      <c r="N94" s="140"/>
      <c r="O94" s="71">
        <f t="shared" si="17"/>
        <v>0</v>
      </c>
      <c r="P94" s="79">
        <f t="shared" si="14"/>
        <v>0</v>
      </c>
      <c r="Q94" s="79">
        <f t="shared" si="15"/>
        <v>0</v>
      </c>
      <c r="R94" s="79">
        <f t="shared" si="16"/>
        <v>0</v>
      </c>
    </row>
    <row r="95" spans="1:18" s="41" customFormat="1" x14ac:dyDescent="0.25">
      <c r="A95" s="312"/>
      <c r="B95" s="57" t="s">
        <v>55</v>
      </c>
      <c r="C95" s="58">
        <v>0.8</v>
      </c>
      <c r="D95" s="59"/>
      <c r="E95" s="60">
        <v>1</v>
      </c>
      <c r="F95" s="138"/>
      <c r="G95" s="139"/>
      <c r="H95" s="139"/>
      <c r="I95" s="139"/>
      <c r="J95" s="139"/>
      <c r="K95" s="139"/>
      <c r="L95" s="139"/>
      <c r="M95" s="139"/>
      <c r="N95" s="140"/>
      <c r="O95" s="71">
        <f t="shared" si="17"/>
        <v>0</v>
      </c>
      <c r="P95" s="79">
        <f t="shared" si="14"/>
        <v>0</v>
      </c>
      <c r="Q95" s="79">
        <f t="shared" si="15"/>
        <v>0</v>
      </c>
      <c r="R95" s="79">
        <f t="shared" si="16"/>
        <v>0</v>
      </c>
    </row>
    <row r="96" spans="1:18" s="41" customFormat="1" x14ac:dyDescent="0.25">
      <c r="A96" s="312"/>
      <c r="B96" s="57" t="s">
        <v>60</v>
      </c>
      <c r="C96" s="58">
        <v>1.5</v>
      </c>
      <c r="D96" s="59"/>
      <c r="E96" s="60">
        <v>1</v>
      </c>
      <c r="F96" s="138"/>
      <c r="G96" s="139"/>
      <c r="H96" s="139"/>
      <c r="I96" s="139"/>
      <c r="J96" s="139"/>
      <c r="K96" s="139"/>
      <c r="L96" s="139"/>
      <c r="M96" s="139"/>
      <c r="N96" s="140"/>
      <c r="O96" s="71">
        <f t="shared" si="17"/>
        <v>0</v>
      </c>
      <c r="P96" s="79">
        <f t="shared" si="14"/>
        <v>0</v>
      </c>
      <c r="Q96" s="79">
        <f t="shared" si="15"/>
        <v>0</v>
      </c>
      <c r="R96" s="79">
        <f t="shared" si="16"/>
        <v>0</v>
      </c>
    </row>
    <row r="97" spans="1:18" s="41" customFormat="1" x14ac:dyDescent="0.25">
      <c r="A97" s="312"/>
      <c r="B97" s="57" t="s">
        <v>69</v>
      </c>
      <c r="C97" s="58"/>
      <c r="D97" s="59"/>
      <c r="E97" s="60">
        <v>1</v>
      </c>
      <c r="F97" s="138"/>
      <c r="G97" s="139"/>
      <c r="H97" s="139"/>
      <c r="I97" s="139"/>
      <c r="J97" s="139"/>
      <c r="K97" s="139"/>
      <c r="L97" s="139"/>
      <c r="M97" s="139"/>
      <c r="N97" s="140"/>
      <c r="O97" s="71">
        <f t="shared" si="17"/>
        <v>0</v>
      </c>
      <c r="P97" s="79">
        <f t="shared" si="14"/>
        <v>0</v>
      </c>
      <c r="Q97" s="79">
        <f t="shared" si="15"/>
        <v>0</v>
      </c>
      <c r="R97" s="79">
        <f t="shared" si="16"/>
        <v>0</v>
      </c>
    </row>
    <row r="98" spans="1:18" s="41" customFormat="1" x14ac:dyDescent="0.25">
      <c r="A98" s="313" t="s">
        <v>59</v>
      </c>
      <c r="B98" s="61" t="s">
        <v>19</v>
      </c>
      <c r="C98" s="62">
        <v>0.8</v>
      </c>
      <c r="D98" s="63">
        <v>2</v>
      </c>
      <c r="E98" s="64">
        <v>2</v>
      </c>
      <c r="F98" s="141"/>
      <c r="G98" s="142"/>
      <c r="H98" s="142"/>
      <c r="I98" s="142"/>
      <c r="J98" s="142"/>
      <c r="K98" s="142"/>
      <c r="L98" s="142"/>
      <c r="M98" s="142"/>
      <c r="N98" s="143"/>
      <c r="O98" s="72">
        <f t="shared" si="17"/>
        <v>0</v>
      </c>
      <c r="P98" s="80">
        <f t="shared" si="14"/>
        <v>0</v>
      </c>
      <c r="Q98" s="80">
        <f t="shared" si="15"/>
        <v>0</v>
      </c>
      <c r="R98" s="80">
        <f t="shared" si="16"/>
        <v>0</v>
      </c>
    </row>
    <row r="99" spans="1:18" s="41" customFormat="1" x14ac:dyDescent="0.25">
      <c r="A99" s="313"/>
      <c r="B99" s="61" t="s">
        <v>56</v>
      </c>
      <c r="C99" s="62">
        <v>0.8</v>
      </c>
      <c r="D99" s="63"/>
      <c r="E99" s="64">
        <v>2</v>
      </c>
      <c r="F99" s="141"/>
      <c r="G99" s="142"/>
      <c r="H99" s="142"/>
      <c r="I99" s="142"/>
      <c r="J99" s="142"/>
      <c r="K99" s="142"/>
      <c r="L99" s="142"/>
      <c r="M99" s="142"/>
      <c r="N99" s="143"/>
      <c r="O99" s="72">
        <f t="shared" si="17"/>
        <v>0</v>
      </c>
      <c r="P99" s="80">
        <f t="shared" si="14"/>
        <v>0</v>
      </c>
      <c r="Q99" s="80">
        <f t="shared" si="15"/>
        <v>0</v>
      </c>
      <c r="R99" s="80">
        <f t="shared" si="16"/>
        <v>0</v>
      </c>
    </row>
    <row r="100" spans="1:18" s="41" customFormat="1" x14ac:dyDescent="0.25">
      <c r="A100" s="313"/>
      <c r="B100" s="61" t="s">
        <v>58</v>
      </c>
      <c r="C100" s="62">
        <v>1.5</v>
      </c>
      <c r="D100" s="63"/>
      <c r="E100" s="64">
        <v>2</v>
      </c>
      <c r="F100" s="141"/>
      <c r="G100" s="142"/>
      <c r="H100" s="142"/>
      <c r="I100" s="142"/>
      <c r="J100" s="142"/>
      <c r="K100" s="142"/>
      <c r="L100" s="142"/>
      <c r="M100" s="142"/>
      <c r="N100" s="143"/>
      <c r="O100" s="72">
        <f t="shared" si="17"/>
        <v>0</v>
      </c>
      <c r="P100" s="80">
        <f t="shared" si="14"/>
        <v>0</v>
      </c>
      <c r="Q100" s="80">
        <f t="shared" si="15"/>
        <v>0</v>
      </c>
      <c r="R100" s="80">
        <f t="shared" si="16"/>
        <v>0</v>
      </c>
    </row>
    <row r="101" spans="1:18" s="41" customFormat="1" x14ac:dyDescent="0.25">
      <c r="A101" s="313"/>
      <c r="B101" s="61" t="s">
        <v>65</v>
      </c>
      <c r="C101" s="62">
        <v>2.5</v>
      </c>
      <c r="D101" s="63"/>
      <c r="E101" s="64">
        <v>2</v>
      </c>
      <c r="F101" s="141"/>
      <c r="G101" s="142"/>
      <c r="H101" s="142"/>
      <c r="I101" s="142"/>
      <c r="J101" s="142"/>
      <c r="K101" s="142"/>
      <c r="L101" s="142"/>
      <c r="M101" s="142"/>
      <c r="N101" s="143"/>
      <c r="O101" s="72">
        <f t="shared" si="17"/>
        <v>0</v>
      </c>
      <c r="P101" s="80">
        <f t="shared" si="14"/>
        <v>0</v>
      </c>
      <c r="Q101" s="80">
        <f t="shared" si="15"/>
        <v>0</v>
      </c>
      <c r="R101" s="80">
        <f t="shared" si="16"/>
        <v>0</v>
      </c>
    </row>
    <row r="102" spans="1:18" s="41" customFormat="1" x14ac:dyDescent="0.25">
      <c r="A102" s="313"/>
      <c r="B102" s="61" t="s">
        <v>64</v>
      </c>
      <c r="C102" s="62">
        <v>2.5</v>
      </c>
      <c r="D102" s="63">
        <v>2</v>
      </c>
      <c r="E102" s="64">
        <v>2</v>
      </c>
      <c r="F102" s="141"/>
      <c r="G102" s="142"/>
      <c r="H102" s="142"/>
      <c r="I102" s="142"/>
      <c r="J102" s="142"/>
      <c r="K102" s="142"/>
      <c r="L102" s="142"/>
      <c r="M102" s="142"/>
      <c r="N102" s="143"/>
      <c r="O102" s="72">
        <f t="shared" si="17"/>
        <v>0</v>
      </c>
      <c r="P102" s="80">
        <f t="shared" si="14"/>
        <v>0</v>
      </c>
      <c r="Q102" s="80">
        <f t="shared" si="15"/>
        <v>0</v>
      </c>
      <c r="R102" s="80">
        <f t="shared" si="16"/>
        <v>0</v>
      </c>
    </row>
    <row r="103" spans="1:18" s="41" customFormat="1" x14ac:dyDescent="0.25">
      <c r="A103" s="314" t="s">
        <v>87</v>
      </c>
      <c r="B103" s="122" t="s">
        <v>136</v>
      </c>
      <c r="C103" s="123"/>
      <c r="D103" s="124">
        <v>5</v>
      </c>
      <c r="E103" s="125"/>
      <c r="F103" s="144"/>
      <c r="G103" s="145"/>
      <c r="H103" s="145"/>
      <c r="I103" s="145"/>
      <c r="J103" s="145"/>
      <c r="K103" s="145"/>
      <c r="L103" s="145"/>
      <c r="M103" s="145"/>
      <c r="N103" s="146"/>
      <c r="O103" s="126">
        <f t="shared" si="17"/>
        <v>0</v>
      </c>
      <c r="P103" s="127">
        <f t="shared" si="14"/>
        <v>0</v>
      </c>
      <c r="Q103" s="127">
        <f t="shared" si="15"/>
        <v>0</v>
      </c>
      <c r="R103" s="127">
        <f t="shared" si="16"/>
        <v>0</v>
      </c>
    </row>
    <row r="104" spans="1:18" s="41" customFormat="1" x14ac:dyDescent="0.25">
      <c r="A104" s="314"/>
      <c r="B104" s="150"/>
      <c r="C104" s="151"/>
      <c r="D104" s="152"/>
      <c r="E104" s="153"/>
      <c r="F104" s="144"/>
      <c r="G104" s="145"/>
      <c r="H104" s="145"/>
      <c r="I104" s="145"/>
      <c r="J104" s="145"/>
      <c r="K104" s="145"/>
      <c r="L104" s="145"/>
      <c r="M104" s="145"/>
      <c r="N104" s="146"/>
      <c r="O104" s="126">
        <f t="shared" si="17"/>
        <v>0</v>
      </c>
      <c r="P104" s="127">
        <f t="shared" si="14"/>
        <v>0</v>
      </c>
      <c r="Q104" s="127">
        <f t="shared" si="15"/>
        <v>0</v>
      </c>
      <c r="R104" s="127">
        <f t="shared" si="16"/>
        <v>0</v>
      </c>
    </row>
    <row r="105" spans="1:18" s="41" customFormat="1" x14ac:dyDescent="0.25">
      <c r="A105" s="314"/>
      <c r="B105" s="150"/>
      <c r="C105" s="151"/>
      <c r="D105" s="152"/>
      <c r="E105" s="153"/>
      <c r="F105" s="144"/>
      <c r="G105" s="145"/>
      <c r="H105" s="145"/>
      <c r="I105" s="145"/>
      <c r="J105" s="145"/>
      <c r="K105" s="145"/>
      <c r="L105" s="145"/>
      <c r="M105" s="145"/>
      <c r="N105" s="146"/>
      <c r="O105" s="126">
        <f t="shared" si="17"/>
        <v>0</v>
      </c>
      <c r="P105" s="127">
        <f t="shared" si="14"/>
        <v>0</v>
      </c>
      <c r="Q105" s="127">
        <f t="shared" si="15"/>
        <v>0</v>
      </c>
      <c r="R105" s="127">
        <f t="shared" si="16"/>
        <v>0</v>
      </c>
    </row>
    <row r="106" spans="1:18" s="41" customFormat="1" x14ac:dyDescent="0.25">
      <c r="A106" s="314"/>
      <c r="B106" s="150"/>
      <c r="C106" s="151"/>
      <c r="D106" s="152"/>
      <c r="E106" s="153"/>
      <c r="F106" s="144"/>
      <c r="G106" s="145"/>
      <c r="H106" s="145"/>
      <c r="I106" s="145"/>
      <c r="J106" s="145"/>
      <c r="K106" s="145"/>
      <c r="L106" s="145"/>
      <c r="M106" s="145"/>
      <c r="N106" s="146"/>
      <c r="O106" s="126">
        <f t="shared" si="17"/>
        <v>0</v>
      </c>
      <c r="P106" s="127">
        <f t="shared" si="14"/>
        <v>0</v>
      </c>
      <c r="Q106" s="127">
        <f t="shared" si="15"/>
        <v>0</v>
      </c>
      <c r="R106" s="127">
        <f t="shared" si="16"/>
        <v>0</v>
      </c>
    </row>
    <row r="107" spans="1:18" s="41" customFormat="1" ht="15.75" thickBot="1" x14ac:dyDescent="0.3">
      <c r="A107" s="315"/>
      <c r="B107" s="154"/>
      <c r="C107" s="155"/>
      <c r="D107" s="156"/>
      <c r="E107" s="157"/>
      <c r="F107" s="147"/>
      <c r="G107" s="148"/>
      <c r="H107" s="148"/>
      <c r="I107" s="148"/>
      <c r="J107" s="148"/>
      <c r="K107" s="148"/>
      <c r="L107" s="148"/>
      <c r="M107" s="148"/>
      <c r="N107" s="149"/>
      <c r="O107" s="128">
        <f t="shared" si="17"/>
        <v>0</v>
      </c>
      <c r="P107" s="129">
        <f t="shared" si="14"/>
        <v>0</v>
      </c>
      <c r="Q107" s="129">
        <f t="shared" si="15"/>
        <v>0</v>
      </c>
      <c r="R107" s="129">
        <f t="shared" si="16"/>
        <v>0</v>
      </c>
    </row>
    <row r="108" spans="1:18" s="41" customFormat="1" ht="15" customHeight="1" thickBot="1" x14ac:dyDescent="0.3">
      <c r="A108" s="27"/>
      <c r="B108" s="48" t="s">
        <v>93</v>
      </c>
      <c r="C108" s="65"/>
      <c r="D108" s="66"/>
      <c r="E108" s="66"/>
      <c r="F108" s="73">
        <f t="shared" ref="F108:R108" si="18">SUM(F76:F107)</f>
        <v>3</v>
      </c>
      <c r="G108" s="74">
        <f t="shared" si="18"/>
        <v>3</v>
      </c>
      <c r="H108" s="74">
        <f t="shared" si="18"/>
        <v>3</v>
      </c>
      <c r="I108" s="74">
        <f t="shared" si="18"/>
        <v>3</v>
      </c>
      <c r="J108" s="74">
        <f t="shared" si="18"/>
        <v>3</v>
      </c>
      <c r="K108" s="74">
        <f t="shared" si="18"/>
        <v>3</v>
      </c>
      <c r="L108" s="74">
        <f t="shared" si="18"/>
        <v>3</v>
      </c>
      <c r="M108" s="74">
        <f t="shared" si="18"/>
        <v>3</v>
      </c>
      <c r="N108" s="75">
        <f t="shared" si="18"/>
        <v>3</v>
      </c>
      <c r="O108" s="76">
        <f t="shared" si="18"/>
        <v>27</v>
      </c>
      <c r="P108" s="81">
        <f t="shared" si="18"/>
        <v>13.5</v>
      </c>
      <c r="Q108" s="81">
        <f t="shared" si="18"/>
        <v>27</v>
      </c>
      <c r="R108" s="81">
        <f t="shared" si="18"/>
        <v>27</v>
      </c>
    </row>
    <row r="109" spans="1:18" ht="15.75" thickBot="1" x14ac:dyDescent="0.3">
      <c r="A109" s="27"/>
    </row>
    <row r="110" spans="1:18" s="67" customFormat="1" ht="15" customHeight="1" thickBot="1" x14ac:dyDescent="0.25">
      <c r="A110" s="68"/>
      <c r="B110" s="91" t="s">
        <v>104</v>
      </c>
      <c r="C110" s="365" t="s">
        <v>103</v>
      </c>
      <c r="D110" s="366"/>
      <c r="E110" s="366"/>
      <c r="F110" s="367"/>
      <c r="G110" s="368"/>
      <c r="H110" s="369"/>
      <c r="I110" s="92" t="s">
        <v>106</v>
      </c>
      <c r="J110" s="158"/>
      <c r="K110" s="92" t="s">
        <v>107</v>
      </c>
      <c r="L110" s="158"/>
      <c r="M110" s="92" t="s">
        <v>105</v>
      </c>
      <c r="N110" s="158"/>
      <c r="O110" s="92" t="s">
        <v>135</v>
      </c>
      <c r="P110" s="158"/>
    </row>
    <row r="111" spans="1:18" ht="15.75" thickBot="1" x14ac:dyDescent="0.3"/>
    <row r="112" spans="1:18" ht="36" x14ac:dyDescent="0.25">
      <c r="A112" s="42" t="s">
        <v>94</v>
      </c>
      <c r="B112" s="44" t="s">
        <v>95</v>
      </c>
      <c r="C112" s="37" t="s">
        <v>70</v>
      </c>
      <c r="D112" s="38" t="s">
        <v>72</v>
      </c>
      <c r="E112" s="39" t="s">
        <v>71</v>
      </c>
      <c r="F112" s="37" t="s">
        <v>74</v>
      </c>
      <c r="G112" s="40" t="s">
        <v>75</v>
      </c>
      <c r="H112" s="45" t="s">
        <v>73</v>
      </c>
      <c r="I112" s="40" t="s">
        <v>76</v>
      </c>
      <c r="J112" s="40" t="s">
        <v>77</v>
      </c>
      <c r="K112" s="40" t="s">
        <v>78</v>
      </c>
      <c r="L112" s="40" t="s">
        <v>79</v>
      </c>
      <c r="M112" s="40" t="s">
        <v>80</v>
      </c>
      <c r="N112" s="46" t="s">
        <v>81</v>
      </c>
      <c r="O112" s="47" t="s">
        <v>83</v>
      </c>
      <c r="P112" s="47" t="s">
        <v>84</v>
      </c>
      <c r="Q112" s="47" t="s">
        <v>85</v>
      </c>
      <c r="R112" s="47" t="s">
        <v>86</v>
      </c>
    </row>
    <row r="113" spans="1:29" x14ac:dyDescent="0.25">
      <c r="A113" s="296" t="s">
        <v>49</v>
      </c>
      <c r="B113" s="49" t="s">
        <v>50</v>
      </c>
      <c r="C113" s="50">
        <v>0.8</v>
      </c>
      <c r="D113" s="51"/>
      <c r="E113" s="52"/>
      <c r="F113" s="132"/>
      <c r="G113" s="133"/>
      <c r="H113" s="133"/>
      <c r="I113" s="133"/>
      <c r="J113" s="133"/>
      <c r="K113" s="133"/>
      <c r="L113" s="133"/>
      <c r="M113" s="133"/>
      <c r="N113" s="134"/>
      <c r="O113" s="69">
        <f t="shared" ref="O113:O119" si="19">SUM(F113:N113)</f>
        <v>0</v>
      </c>
      <c r="P113" s="77">
        <f t="shared" ref="P113:P144" si="20">O113*C113</f>
        <v>0</v>
      </c>
      <c r="Q113" s="77">
        <f>O113*D113</f>
        <v>0</v>
      </c>
      <c r="R113" s="77">
        <f>E113*O113</f>
        <v>0</v>
      </c>
    </row>
    <row r="114" spans="1:29" x14ac:dyDescent="0.25">
      <c r="A114" s="296"/>
      <c r="B114" s="49" t="s">
        <v>57</v>
      </c>
      <c r="C114" s="50">
        <v>1</v>
      </c>
      <c r="D114" s="51"/>
      <c r="E114" s="52"/>
      <c r="F114" s="132"/>
      <c r="G114" s="133"/>
      <c r="H114" s="133"/>
      <c r="I114" s="133"/>
      <c r="J114" s="133"/>
      <c r="K114" s="133"/>
      <c r="L114" s="133"/>
      <c r="M114" s="133"/>
      <c r="N114" s="134"/>
      <c r="O114" s="69">
        <f t="shared" si="19"/>
        <v>0</v>
      </c>
      <c r="P114" s="77">
        <f t="shared" si="20"/>
        <v>0</v>
      </c>
      <c r="Q114" s="77">
        <f t="shared" ref="Q114:Q144" si="21">O114*D114</f>
        <v>0</v>
      </c>
      <c r="R114" s="77">
        <f t="shared" ref="R114:R144" si="22">E114*O114</f>
        <v>0</v>
      </c>
    </row>
    <row r="115" spans="1:29" x14ac:dyDescent="0.25">
      <c r="A115" s="296"/>
      <c r="B115" s="49" t="s">
        <v>61</v>
      </c>
      <c r="C115" s="50">
        <v>1.5</v>
      </c>
      <c r="D115" s="51"/>
      <c r="E115" s="52"/>
      <c r="F115" s="132"/>
      <c r="G115" s="133"/>
      <c r="H115" s="133"/>
      <c r="I115" s="133"/>
      <c r="J115" s="133"/>
      <c r="K115" s="133"/>
      <c r="L115" s="133"/>
      <c r="M115" s="133"/>
      <c r="N115" s="134"/>
      <c r="O115" s="69">
        <f t="shared" si="19"/>
        <v>0</v>
      </c>
      <c r="P115" s="77">
        <f t="shared" si="20"/>
        <v>0</v>
      </c>
      <c r="Q115" s="77">
        <f t="shared" si="21"/>
        <v>0</v>
      </c>
      <c r="R115" s="77">
        <f t="shared" si="22"/>
        <v>0</v>
      </c>
    </row>
    <row r="116" spans="1:29" x14ac:dyDescent="0.25">
      <c r="A116" s="296"/>
      <c r="B116" s="49" t="s">
        <v>67</v>
      </c>
      <c r="C116" s="50">
        <v>2</v>
      </c>
      <c r="D116" s="51"/>
      <c r="E116" s="52"/>
      <c r="F116" s="132"/>
      <c r="G116" s="133"/>
      <c r="H116" s="133"/>
      <c r="I116" s="133"/>
      <c r="J116" s="133"/>
      <c r="K116" s="133"/>
      <c r="L116" s="133"/>
      <c r="M116" s="133"/>
      <c r="N116" s="134"/>
      <c r="O116" s="69">
        <f t="shared" si="19"/>
        <v>0</v>
      </c>
      <c r="P116" s="77">
        <f t="shared" si="20"/>
        <v>0</v>
      </c>
      <c r="Q116" s="77">
        <f t="shared" si="21"/>
        <v>0</v>
      </c>
      <c r="R116" s="77">
        <f t="shared" si="22"/>
        <v>0</v>
      </c>
    </row>
    <row r="117" spans="1:29" x14ac:dyDescent="0.25">
      <c r="A117" s="297" t="s">
        <v>48</v>
      </c>
      <c r="B117" s="53" t="s">
        <v>31</v>
      </c>
      <c r="C117" s="54">
        <v>0.1</v>
      </c>
      <c r="D117" s="55"/>
      <c r="E117" s="56"/>
      <c r="F117" s="135"/>
      <c r="G117" s="136"/>
      <c r="H117" s="136"/>
      <c r="I117" s="136"/>
      <c r="J117" s="136"/>
      <c r="K117" s="136"/>
      <c r="L117" s="136"/>
      <c r="M117" s="136"/>
      <c r="N117" s="137"/>
      <c r="O117" s="70">
        <f t="shared" si="19"/>
        <v>0</v>
      </c>
      <c r="P117" s="78">
        <f t="shared" si="20"/>
        <v>0</v>
      </c>
      <c r="Q117" s="78">
        <f t="shared" si="21"/>
        <v>0</v>
      </c>
      <c r="R117" s="78">
        <f t="shared" si="22"/>
        <v>0</v>
      </c>
    </row>
    <row r="118" spans="1:29" x14ac:dyDescent="0.25">
      <c r="A118" s="297"/>
      <c r="B118" s="53" t="s">
        <v>82</v>
      </c>
      <c r="C118" s="54">
        <v>0.5</v>
      </c>
      <c r="D118" s="55"/>
      <c r="E118" s="56"/>
      <c r="F118" s="135"/>
      <c r="G118" s="136"/>
      <c r="H118" s="136"/>
      <c r="I118" s="136"/>
      <c r="J118" s="136"/>
      <c r="K118" s="136"/>
      <c r="L118" s="136"/>
      <c r="M118" s="136"/>
      <c r="N118" s="137"/>
      <c r="O118" s="70">
        <f t="shared" si="19"/>
        <v>0</v>
      </c>
      <c r="P118" s="78">
        <f t="shared" si="20"/>
        <v>0</v>
      </c>
      <c r="Q118" s="78">
        <f t="shared" si="21"/>
        <v>0</v>
      </c>
      <c r="R118" s="78">
        <f t="shared" si="22"/>
        <v>0</v>
      </c>
      <c r="Z118" s="29" t="s">
        <v>33</v>
      </c>
      <c r="AA118" s="28"/>
      <c r="AB118" s="28"/>
      <c r="AC118" s="28"/>
    </row>
    <row r="119" spans="1:29" x14ac:dyDescent="0.25">
      <c r="A119" s="297"/>
      <c r="B119" s="53" t="s">
        <v>32</v>
      </c>
      <c r="C119" s="54">
        <v>0.8</v>
      </c>
      <c r="D119" s="55">
        <v>1</v>
      </c>
      <c r="E119" s="56"/>
      <c r="F119" s="135"/>
      <c r="G119" s="136"/>
      <c r="H119" s="136"/>
      <c r="I119" s="136"/>
      <c r="J119" s="136"/>
      <c r="K119" s="136"/>
      <c r="L119" s="136"/>
      <c r="M119" s="136"/>
      <c r="N119" s="137"/>
      <c r="O119" s="70">
        <f t="shared" si="19"/>
        <v>0</v>
      </c>
      <c r="P119" s="78">
        <f t="shared" si="20"/>
        <v>0</v>
      </c>
      <c r="Q119" s="78">
        <f t="shared" si="21"/>
        <v>0</v>
      </c>
      <c r="R119" s="78">
        <f t="shared" si="22"/>
        <v>0</v>
      </c>
      <c r="Z119" s="29" t="s">
        <v>34</v>
      </c>
      <c r="AA119" s="28"/>
      <c r="AB119" s="28"/>
      <c r="AC119" s="28"/>
    </row>
    <row r="120" spans="1:29" x14ac:dyDescent="0.25">
      <c r="A120" s="297"/>
      <c r="B120" s="53" t="s">
        <v>47</v>
      </c>
      <c r="C120" s="54"/>
      <c r="D120" s="55">
        <v>3</v>
      </c>
      <c r="E120" s="56"/>
      <c r="F120" s="135"/>
      <c r="G120" s="136"/>
      <c r="H120" s="136"/>
      <c r="I120" s="136"/>
      <c r="J120" s="136"/>
      <c r="K120" s="136"/>
      <c r="L120" s="136"/>
      <c r="M120" s="136"/>
      <c r="N120" s="137"/>
      <c r="O120" s="70">
        <f>SUM(F120:N120)</f>
        <v>0</v>
      </c>
      <c r="P120" s="78">
        <f t="shared" si="20"/>
        <v>0</v>
      </c>
      <c r="Q120" s="78">
        <f t="shared" si="21"/>
        <v>0</v>
      </c>
      <c r="R120" s="78">
        <f t="shared" si="22"/>
        <v>0</v>
      </c>
      <c r="Z120" s="29" t="s">
        <v>35</v>
      </c>
      <c r="AA120" s="28"/>
      <c r="AB120" s="28"/>
      <c r="AC120" s="28"/>
    </row>
    <row r="121" spans="1:29" x14ac:dyDescent="0.25">
      <c r="A121" s="297"/>
      <c r="B121" s="53" t="s">
        <v>23</v>
      </c>
      <c r="C121" s="54">
        <v>0.5</v>
      </c>
      <c r="D121" s="55">
        <v>1</v>
      </c>
      <c r="E121" s="56">
        <v>1</v>
      </c>
      <c r="F121" s="135">
        <v>5</v>
      </c>
      <c r="G121" s="136">
        <v>5</v>
      </c>
      <c r="H121" s="136">
        <v>5</v>
      </c>
      <c r="I121" s="136">
        <v>5</v>
      </c>
      <c r="J121" s="136">
        <v>5</v>
      </c>
      <c r="K121" s="136">
        <v>5</v>
      </c>
      <c r="L121" s="136">
        <v>5</v>
      </c>
      <c r="M121" s="136">
        <v>5</v>
      </c>
      <c r="N121" s="137">
        <v>5</v>
      </c>
      <c r="O121" s="70">
        <f>SUM(F121:N121)</f>
        <v>45</v>
      </c>
      <c r="P121" s="78">
        <f t="shared" si="20"/>
        <v>22.5</v>
      </c>
      <c r="Q121" s="78">
        <f t="shared" si="21"/>
        <v>45</v>
      </c>
      <c r="R121" s="78">
        <f t="shared" si="22"/>
        <v>45</v>
      </c>
      <c r="Z121" s="29" t="s">
        <v>13</v>
      </c>
      <c r="AA121" s="28"/>
      <c r="AB121" s="28"/>
      <c r="AC121" s="28"/>
    </row>
    <row r="122" spans="1:29" x14ac:dyDescent="0.25">
      <c r="A122" s="297"/>
      <c r="B122" s="53" t="s">
        <v>53</v>
      </c>
      <c r="C122" s="54">
        <v>0.5</v>
      </c>
      <c r="D122" s="55">
        <v>1</v>
      </c>
      <c r="E122" s="56">
        <v>1</v>
      </c>
      <c r="F122" s="135"/>
      <c r="G122" s="136"/>
      <c r="H122" s="136"/>
      <c r="I122" s="136"/>
      <c r="J122" s="136"/>
      <c r="K122" s="136"/>
      <c r="L122" s="136"/>
      <c r="M122" s="136"/>
      <c r="N122" s="137"/>
      <c r="O122" s="70">
        <f t="shared" ref="O122:O144" si="23">SUM(F122:N122)</f>
        <v>0</v>
      </c>
      <c r="P122" s="78">
        <f t="shared" si="20"/>
        <v>0</v>
      </c>
      <c r="Q122" s="78">
        <f t="shared" si="21"/>
        <v>0</v>
      </c>
      <c r="R122" s="78">
        <f t="shared" si="22"/>
        <v>0</v>
      </c>
      <c r="Z122" s="29" t="s">
        <v>36</v>
      </c>
      <c r="AA122" s="28"/>
      <c r="AB122" s="28"/>
      <c r="AC122" s="28"/>
    </row>
    <row r="123" spans="1:29" x14ac:dyDescent="0.25">
      <c r="A123" s="297"/>
      <c r="B123" s="53" t="s">
        <v>45</v>
      </c>
      <c r="C123" s="54">
        <v>0.5</v>
      </c>
      <c r="D123" s="55">
        <v>1</v>
      </c>
      <c r="E123" s="56">
        <v>1</v>
      </c>
      <c r="F123" s="135"/>
      <c r="G123" s="136"/>
      <c r="H123" s="136"/>
      <c r="I123" s="136"/>
      <c r="J123" s="136"/>
      <c r="K123" s="136"/>
      <c r="L123" s="136"/>
      <c r="M123" s="136"/>
      <c r="N123" s="137"/>
      <c r="O123" s="70">
        <f t="shared" si="23"/>
        <v>0</v>
      </c>
      <c r="P123" s="78">
        <f t="shared" si="20"/>
        <v>0</v>
      </c>
      <c r="Q123" s="78">
        <f t="shared" si="21"/>
        <v>0</v>
      </c>
      <c r="R123" s="78">
        <f t="shared" si="22"/>
        <v>0</v>
      </c>
      <c r="Z123" s="29" t="s">
        <v>37</v>
      </c>
      <c r="AA123" s="28"/>
      <c r="AB123" s="28"/>
      <c r="AC123" s="28"/>
    </row>
    <row r="124" spans="1:29" x14ac:dyDescent="0.25">
      <c r="A124" s="297"/>
      <c r="B124" s="53" t="s">
        <v>38</v>
      </c>
      <c r="C124" s="54">
        <v>0.6</v>
      </c>
      <c r="D124" s="55">
        <v>2</v>
      </c>
      <c r="E124" s="56">
        <v>2</v>
      </c>
      <c r="F124" s="135"/>
      <c r="G124" s="136"/>
      <c r="H124" s="136"/>
      <c r="I124" s="136"/>
      <c r="J124" s="136"/>
      <c r="K124" s="136"/>
      <c r="L124" s="136"/>
      <c r="M124" s="136"/>
      <c r="N124" s="137"/>
      <c r="O124" s="70">
        <f t="shared" si="23"/>
        <v>0</v>
      </c>
      <c r="P124" s="78">
        <f t="shared" si="20"/>
        <v>0</v>
      </c>
      <c r="Q124" s="78">
        <f t="shared" si="21"/>
        <v>0</v>
      </c>
      <c r="R124" s="78">
        <f t="shared" si="22"/>
        <v>0</v>
      </c>
      <c r="Z124" s="29" t="s">
        <v>38</v>
      </c>
      <c r="AA124" s="28"/>
      <c r="AB124" s="28"/>
      <c r="AC124" s="28"/>
    </row>
    <row r="125" spans="1:29" x14ac:dyDescent="0.25">
      <c r="A125" s="297"/>
      <c r="B125" s="53" t="s">
        <v>51</v>
      </c>
      <c r="C125" s="54">
        <v>0.8</v>
      </c>
      <c r="D125" s="55">
        <v>2</v>
      </c>
      <c r="E125" s="56">
        <v>2</v>
      </c>
      <c r="F125" s="135"/>
      <c r="G125" s="136"/>
      <c r="H125" s="136"/>
      <c r="I125" s="136"/>
      <c r="J125" s="136"/>
      <c r="K125" s="136"/>
      <c r="L125" s="136"/>
      <c r="M125" s="136"/>
      <c r="N125" s="137"/>
      <c r="O125" s="70">
        <f t="shared" si="23"/>
        <v>0</v>
      </c>
      <c r="P125" s="78">
        <f t="shared" si="20"/>
        <v>0</v>
      </c>
      <c r="Q125" s="78">
        <f t="shared" si="21"/>
        <v>0</v>
      </c>
      <c r="R125" s="78">
        <f t="shared" si="22"/>
        <v>0</v>
      </c>
      <c r="Z125" s="29" t="s">
        <v>23</v>
      </c>
      <c r="AA125" s="28"/>
      <c r="AB125" s="28"/>
      <c r="AC125" s="28"/>
    </row>
    <row r="126" spans="1:29" x14ac:dyDescent="0.25">
      <c r="A126" s="297"/>
      <c r="B126" s="53" t="s">
        <v>15</v>
      </c>
      <c r="C126" s="54">
        <v>0.8</v>
      </c>
      <c r="D126" s="55">
        <v>3</v>
      </c>
      <c r="E126" s="56">
        <v>3</v>
      </c>
      <c r="F126" s="135"/>
      <c r="G126" s="136"/>
      <c r="H126" s="136"/>
      <c r="I126" s="136"/>
      <c r="J126" s="136"/>
      <c r="K126" s="136"/>
      <c r="L126" s="136"/>
      <c r="M126" s="136"/>
      <c r="N126" s="137"/>
      <c r="O126" s="70">
        <f t="shared" si="23"/>
        <v>0</v>
      </c>
      <c r="P126" s="78">
        <f t="shared" si="20"/>
        <v>0</v>
      </c>
      <c r="Q126" s="78">
        <f t="shared" si="21"/>
        <v>0</v>
      </c>
      <c r="R126" s="78">
        <f t="shared" si="22"/>
        <v>0</v>
      </c>
      <c r="Z126" s="31" t="s">
        <v>39</v>
      </c>
      <c r="AA126" s="30"/>
      <c r="AB126" s="30"/>
      <c r="AC126" s="30"/>
    </row>
    <row r="127" spans="1:29" x14ac:dyDescent="0.25">
      <c r="A127" s="297"/>
      <c r="B127" s="53" t="s">
        <v>54</v>
      </c>
      <c r="C127" s="54">
        <v>0.8</v>
      </c>
      <c r="D127" s="55">
        <v>1</v>
      </c>
      <c r="E127" s="56">
        <v>1</v>
      </c>
      <c r="F127" s="135"/>
      <c r="G127" s="136"/>
      <c r="H127" s="136"/>
      <c r="I127" s="136"/>
      <c r="J127" s="136"/>
      <c r="K127" s="136"/>
      <c r="L127" s="136"/>
      <c r="M127" s="136"/>
      <c r="N127" s="137"/>
      <c r="O127" s="70">
        <f t="shared" si="23"/>
        <v>0</v>
      </c>
      <c r="P127" s="78">
        <f t="shared" si="20"/>
        <v>0</v>
      </c>
      <c r="Q127" s="78">
        <f t="shared" si="21"/>
        <v>0</v>
      </c>
      <c r="R127" s="78">
        <f t="shared" si="22"/>
        <v>0</v>
      </c>
      <c r="Z127" s="31" t="s">
        <v>40</v>
      </c>
      <c r="AA127" s="30"/>
      <c r="AB127" s="30"/>
      <c r="AC127" s="30"/>
    </row>
    <row r="128" spans="1:29" x14ac:dyDescent="0.25">
      <c r="A128" s="297"/>
      <c r="B128" s="53" t="s">
        <v>63</v>
      </c>
      <c r="C128" s="54">
        <v>2</v>
      </c>
      <c r="D128" s="55">
        <v>1</v>
      </c>
      <c r="E128" s="56">
        <v>1</v>
      </c>
      <c r="F128" s="135"/>
      <c r="G128" s="136"/>
      <c r="H128" s="136"/>
      <c r="I128" s="136"/>
      <c r="J128" s="136"/>
      <c r="K128" s="136"/>
      <c r="L128" s="136"/>
      <c r="M128" s="136"/>
      <c r="N128" s="137"/>
      <c r="O128" s="70">
        <f t="shared" si="23"/>
        <v>0</v>
      </c>
      <c r="P128" s="78">
        <f t="shared" si="20"/>
        <v>0</v>
      </c>
      <c r="Q128" s="78">
        <f t="shared" si="21"/>
        <v>0</v>
      </c>
      <c r="R128" s="78">
        <f t="shared" si="22"/>
        <v>0</v>
      </c>
      <c r="Z128" s="31" t="s">
        <v>41</v>
      </c>
      <c r="AA128" s="30"/>
      <c r="AB128" s="30"/>
      <c r="AC128" s="30"/>
    </row>
    <row r="129" spans="1:29" x14ac:dyDescent="0.25">
      <c r="A129" s="297"/>
      <c r="B129" s="53" t="s">
        <v>62</v>
      </c>
      <c r="C129" s="54">
        <v>2.5</v>
      </c>
      <c r="D129" s="55">
        <v>1</v>
      </c>
      <c r="E129" s="56">
        <v>1</v>
      </c>
      <c r="F129" s="135"/>
      <c r="G129" s="136"/>
      <c r="H129" s="136"/>
      <c r="I129" s="136"/>
      <c r="J129" s="136"/>
      <c r="K129" s="136"/>
      <c r="L129" s="136"/>
      <c r="M129" s="136"/>
      <c r="N129" s="137"/>
      <c r="O129" s="70">
        <f t="shared" si="23"/>
        <v>0</v>
      </c>
      <c r="P129" s="78">
        <f t="shared" si="20"/>
        <v>0</v>
      </c>
      <c r="Q129" s="78">
        <f t="shared" si="21"/>
        <v>0</v>
      </c>
      <c r="R129" s="78">
        <f t="shared" si="22"/>
        <v>0</v>
      </c>
      <c r="Z129" s="31"/>
      <c r="AA129" s="30"/>
      <c r="AB129" s="30"/>
      <c r="AC129" s="30"/>
    </row>
    <row r="130" spans="1:29" x14ac:dyDescent="0.25">
      <c r="A130" s="297"/>
      <c r="B130" s="53" t="s">
        <v>68</v>
      </c>
      <c r="C130" s="54">
        <v>2.5</v>
      </c>
      <c r="D130" s="55">
        <v>3</v>
      </c>
      <c r="E130" s="56">
        <v>3</v>
      </c>
      <c r="F130" s="135"/>
      <c r="G130" s="136"/>
      <c r="H130" s="136"/>
      <c r="I130" s="136"/>
      <c r="J130" s="136"/>
      <c r="K130" s="136"/>
      <c r="L130" s="136"/>
      <c r="M130" s="136"/>
      <c r="N130" s="137"/>
      <c r="O130" s="70">
        <f t="shared" si="23"/>
        <v>0</v>
      </c>
      <c r="P130" s="78">
        <f t="shared" si="20"/>
        <v>0</v>
      </c>
      <c r="Q130" s="78">
        <f t="shared" si="21"/>
        <v>0</v>
      </c>
      <c r="R130" s="78">
        <f t="shared" si="22"/>
        <v>0</v>
      </c>
      <c r="Z130" s="33"/>
      <c r="AA130" s="32"/>
      <c r="AB130" s="32"/>
      <c r="AC130" s="32"/>
    </row>
    <row r="131" spans="1:29" x14ac:dyDescent="0.25">
      <c r="A131" s="312" t="s">
        <v>52</v>
      </c>
      <c r="B131" s="57" t="s">
        <v>33</v>
      </c>
      <c r="C131" s="58">
        <v>0.8</v>
      </c>
      <c r="D131" s="59">
        <v>2</v>
      </c>
      <c r="E131" s="60">
        <v>2</v>
      </c>
      <c r="F131" s="138"/>
      <c r="G131" s="139"/>
      <c r="H131" s="139"/>
      <c r="I131" s="139"/>
      <c r="J131" s="139"/>
      <c r="K131" s="139"/>
      <c r="L131" s="139"/>
      <c r="M131" s="139"/>
      <c r="N131" s="140"/>
      <c r="O131" s="71">
        <f t="shared" si="23"/>
        <v>0</v>
      </c>
      <c r="P131" s="79">
        <f t="shared" si="20"/>
        <v>0</v>
      </c>
      <c r="Q131" s="79">
        <f t="shared" si="21"/>
        <v>0</v>
      </c>
      <c r="R131" s="79">
        <f t="shared" si="22"/>
        <v>0</v>
      </c>
      <c r="Z131" s="33"/>
      <c r="AA131" s="32"/>
      <c r="AB131" s="32"/>
      <c r="AC131" s="32"/>
    </row>
    <row r="132" spans="1:29" x14ac:dyDescent="0.25">
      <c r="A132" s="312"/>
      <c r="B132" s="57" t="s">
        <v>55</v>
      </c>
      <c r="C132" s="58">
        <v>0.8</v>
      </c>
      <c r="D132" s="59"/>
      <c r="E132" s="60">
        <v>1</v>
      </c>
      <c r="F132" s="138"/>
      <c r="G132" s="139"/>
      <c r="H132" s="139"/>
      <c r="I132" s="139"/>
      <c r="J132" s="139"/>
      <c r="K132" s="139"/>
      <c r="L132" s="139"/>
      <c r="M132" s="139"/>
      <c r="N132" s="140"/>
      <c r="O132" s="71">
        <f t="shared" si="23"/>
        <v>0</v>
      </c>
      <c r="P132" s="79">
        <f t="shared" si="20"/>
        <v>0</v>
      </c>
      <c r="Q132" s="79">
        <f t="shared" si="21"/>
        <v>0</v>
      </c>
      <c r="R132" s="79">
        <f t="shared" si="22"/>
        <v>0</v>
      </c>
      <c r="Z132" s="33"/>
      <c r="AA132" s="32"/>
      <c r="AB132" s="32"/>
      <c r="AC132" s="32"/>
    </row>
    <row r="133" spans="1:29" x14ac:dyDescent="0.25">
      <c r="A133" s="312"/>
      <c r="B133" s="57" t="s">
        <v>60</v>
      </c>
      <c r="C133" s="58">
        <v>1.5</v>
      </c>
      <c r="D133" s="59"/>
      <c r="E133" s="60">
        <v>1</v>
      </c>
      <c r="F133" s="138"/>
      <c r="G133" s="139"/>
      <c r="H133" s="139"/>
      <c r="I133" s="139"/>
      <c r="J133" s="139"/>
      <c r="K133" s="139"/>
      <c r="L133" s="139"/>
      <c r="M133" s="139"/>
      <c r="N133" s="140"/>
      <c r="O133" s="71">
        <f t="shared" si="23"/>
        <v>0</v>
      </c>
      <c r="P133" s="79">
        <f t="shared" si="20"/>
        <v>0</v>
      </c>
      <c r="Q133" s="79">
        <f t="shared" si="21"/>
        <v>0</v>
      </c>
      <c r="R133" s="79">
        <f t="shared" si="22"/>
        <v>0</v>
      </c>
      <c r="Z133" s="33"/>
      <c r="AA133" s="32"/>
      <c r="AB133" s="32"/>
      <c r="AC133" s="32"/>
    </row>
    <row r="134" spans="1:29" x14ac:dyDescent="0.25">
      <c r="A134" s="312"/>
      <c r="B134" s="57" t="s">
        <v>69</v>
      </c>
      <c r="C134" s="58"/>
      <c r="D134" s="59"/>
      <c r="E134" s="60">
        <v>1</v>
      </c>
      <c r="F134" s="138"/>
      <c r="G134" s="139"/>
      <c r="H134" s="139"/>
      <c r="I134" s="139"/>
      <c r="J134" s="139"/>
      <c r="K134" s="139"/>
      <c r="L134" s="139"/>
      <c r="M134" s="139"/>
      <c r="N134" s="140"/>
      <c r="O134" s="71">
        <f t="shared" si="23"/>
        <v>0</v>
      </c>
      <c r="P134" s="79">
        <f t="shared" si="20"/>
        <v>0</v>
      </c>
      <c r="Q134" s="79">
        <f t="shared" si="21"/>
        <v>0</v>
      </c>
      <c r="R134" s="79">
        <f t="shared" si="22"/>
        <v>0</v>
      </c>
      <c r="Z134" s="33"/>
      <c r="AA134" s="32"/>
      <c r="AB134" s="32"/>
      <c r="AC134" s="32"/>
    </row>
    <row r="135" spans="1:29" x14ac:dyDescent="0.25">
      <c r="A135" s="313" t="s">
        <v>59</v>
      </c>
      <c r="B135" s="61" t="s">
        <v>19</v>
      </c>
      <c r="C135" s="62">
        <v>0.8</v>
      </c>
      <c r="D135" s="63">
        <v>2</v>
      </c>
      <c r="E135" s="64">
        <v>2</v>
      </c>
      <c r="F135" s="141"/>
      <c r="G135" s="142"/>
      <c r="H135" s="142"/>
      <c r="I135" s="142"/>
      <c r="J135" s="142"/>
      <c r="K135" s="142"/>
      <c r="L135" s="142"/>
      <c r="M135" s="142"/>
      <c r="N135" s="143"/>
      <c r="O135" s="72">
        <f t="shared" si="23"/>
        <v>0</v>
      </c>
      <c r="P135" s="80">
        <f t="shared" si="20"/>
        <v>0</v>
      </c>
      <c r="Q135" s="80">
        <f t="shared" si="21"/>
        <v>0</v>
      </c>
      <c r="R135" s="80">
        <f t="shared" si="22"/>
        <v>0</v>
      </c>
      <c r="Z135" s="21"/>
    </row>
    <row r="136" spans="1:29" x14ac:dyDescent="0.25">
      <c r="A136" s="313"/>
      <c r="B136" s="61" t="s">
        <v>56</v>
      </c>
      <c r="C136" s="62">
        <v>0.8</v>
      </c>
      <c r="D136" s="63"/>
      <c r="E136" s="64">
        <v>2</v>
      </c>
      <c r="F136" s="141"/>
      <c r="G136" s="142"/>
      <c r="H136" s="142"/>
      <c r="I136" s="142"/>
      <c r="J136" s="142"/>
      <c r="K136" s="142"/>
      <c r="L136" s="142"/>
      <c r="M136" s="142"/>
      <c r="N136" s="143"/>
      <c r="O136" s="72">
        <f t="shared" si="23"/>
        <v>0</v>
      </c>
      <c r="P136" s="80">
        <f t="shared" si="20"/>
        <v>0</v>
      </c>
      <c r="Q136" s="80">
        <f t="shared" si="21"/>
        <v>0</v>
      </c>
      <c r="R136" s="80">
        <f t="shared" si="22"/>
        <v>0</v>
      </c>
      <c r="Z136" s="21"/>
    </row>
    <row r="137" spans="1:29" x14ac:dyDescent="0.25">
      <c r="A137" s="313"/>
      <c r="B137" s="61" t="s">
        <v>58</v>
      </c>
      <c r="C137" s="62">
        <v>1.5</v>
      </c>
      <c r="D137" s="63"/>
      <c r="E137" s="64">
        <v>2</v>
      </c>
      <c r="F137" s="141"/>
      <c r="G137" s="142"/>
      <c r="H137" s="142"/>
      <c r="I137" s="142"/>
      <c r="J137" s="142"/>
      <c r="K137" s="142"/>
      <c r="L137" s="142"/>
      <c r="M137" s="142"/>
      <c r="N137" s="143"/>
      <c r="O137" s="72">
        <f t="shared" si="23"/>
        <v>0</v>
      </c>
      <c r="P137" s="80">
        <f t="shared" si="20"/>
        <v>0</v>
      </c>
      <c r="Q137" s="80">
        <f t="shared" si="21"/>
        <v>0</v>
      </c>
      <c r="R137" s="80">
        <f t="shared" si="22"/>
        <v>0</v>
      </c>
      <c r="Z137" s="21"/>
    </row>
    <row r="138" spans="1:29" x14ac:dyDescent="0.25">
      <c r="A138" s="313"/>
      <c r="B138" s="61" t="s">
        <v>65</v>
      </c>
      <c r="C138" s="62">
        <v>2.5</v>
      </c>
      <c r="D138" s="63"/>
      <c r="E138" s="64">
        <v>2</v>
      </c>
      <c r="F138" s="141"/>
      <c r="G138" s="142"/>
      <c r="H138" s="142"/>
      <c r="I138" s="142"/>
      <c r="J138" s="142"/>
      <c r="K138" s="142"/>
      <c r="L138" s="142"/>
      <c r="M138" s="142"/>
      <c r="N138" s="143"/>
      <c r="O138" s="72">
        <f t="shared" si="23"/>
        <v>0</v>
      </c>
      <c r="P138" s="80">
        <f t="shared" si="20"/>
        <v>0</v>
      </c>
      <c r="Q138" s="80">
        <f t="shared" si="21"/>
        <v>0</v>
      </c>
      <c r="R138" s="80">
        <f t="shared" si="22"/>
        <v>0</v>
      </c>
      <c r="Z138" s="21"/>
    </row>
    <row r="139" spans="1:29" x14ac:dyDescent="0.25">
      <c r="A139" s="313"/>
      <c r="B139" s="61" t="s">
        <v>64</v>
      </c>
      <c r="C139" s="62">
        <v>2.5</v>
      </c>
      <c r="D139" s="63">
        <v>2</v>
      </c>
      <c r="E139" s="64">
        <v>2</v>
      </c>
      <c r="F139" s="141"/>
      <c r="G139" s="142"/>
      <c r="H139" s="142"/>
      <c r="I139" s="142"/>
      <c r="J139" s="142"/>
      <c r="K139" s="142"/>
      <c r="L139" s="142"/>
      <c r="M139" s="142"/>
      <c r="N139" s="143"/>
      <c r="O139" s="72">
        <f t="shared" si="23"/>
        <v>0</v>
      </c>
      <c r="P139" s="80">
        <f t="shared" si="20"/>
        <v>0</v>
      </c>
      <c r="Q139" s="80">
        <f t="shared" si="21"/>
        <v>0</v>
      </c>
      <c r="R139" s="80">
        <f t="shared" si="22"/>
        <v>0</v>
      </c>
      <c r="Z139" s="21"/>
    </row>
    <row r="140" spans="1:29" s="41" customFormat="1" x14ac:dyDescent="0.25">
      <c r="A140" s="314" t="s">
        <v>87</v>
      </c>
      <c r="B140" s="122" t="s">
        <v>136</v>
      </c>
      <c r="C140" s="123"/>
      <c r="D140" s="124">
        <v>5</v>
      </c>
      <c r="E140" s="125"/>
      <c r="F140" s="144"/>
      <c r="G140" s="145"/>
      <c r="H140" s="145"/>
      <c r="I140" s="145"/>
      <c r="J140" s="145"/>
      <c r="K140" s="145"/>
      <c r="L140" s="145"/>
      <c r="M140" s="145"/>
      <c r="N140" s="146"/>
      <c r="O140" s="126">
        <f t="shared" si="23"/>
        <v>0</v>
      </c>
      <c r="P140" s="127">
        <f t="shared" si="20"/>
        <v>0</v>
      </c>
      <c r="Q140" s="127">
        <f t="shared" si="21"/>
        <v>0</v>
      </c>
      <c r="R140" s="127">
        <f t="shared" si="22"/>
        <v>0</v>
      </c>
    </row>
    <row r="141" spans="1:29" x14ac:dyDescent="0.25">
      <c r="A141" s="314"/>
      <c r="B141" s="150"/>
      <c r="C141" s="151"/>
      <c r="D141" s="152"/>
      <c r="E141" s="153"/>
      <c r="F141" s="144"/>
      <c r="G141" s="145"/>
      <c r="H141" s="145"/>
      <c r="I141" s="145"/>
      <c r="J141" s="145"/>
      <c r="K141" s="145"/>
      <c r="L141" s="145"/>
      <c r="M141" s="145"/>
      <c r="N141" s="146"/>
      <c r="O141" s="126">
        <f t="shared" si="23"/>
        <v>0</v>
      </c>
      <c r="P141" s="127">
        <f t="shared" si="20"/>
        <v>0</v>
      </c>
      <c r="Q141" s="127">
        <f t="shared" si="21"/>
        <v>0</v>
      </c>
      <c r="R141" s="127">
        <f t="shared" si="22"/>
        <v>0</v>
      </c>
      <c r="Z141" s="20" t="s">
        <v>42</v>
      </c>
    </row>
    <row r="142" spans="1:29" ht="15" customHeight="1" x14ac:dyDescent="0.25">
      <c r="A142" s="314"/>
      <c r="B142" s="150"/>
      <c r="C142" s="151"/>
      <c r="D142" s="152"/>
      <c r="E142" s="153"/>
      <c r="F142" s="144"/>
      <c r="G142" s="145"/>
      <c r="H142" s="145"/>
      <c r="I142" s="145"/>
      <c r="J142" s="145"/>
      <c r="K142" s="145"/>
      <c r="L142" s="145"/>
      <c r="M142" s="145"/>
      <c r="N142" s="146"/>
      <c r="O142" s="126">
        <f t="shared" si="23"/>
        <v>0</v>
      </c>
      <c r="P142" s="127">
        <f t="shared" si="20"/>
        <v>0</v>
      </c>
      <c r="Q142" s="127">
        <f t="shared" si="21"/>
        <v>0</v>
      </c>
      <c r="R142" s="127">
        <f t="shared" si="22"/>
        <v>0</v>
      </c>
      <c r="Z142" s="20" t="s">
        <v>19</v>
      </c>
    </row>
    <row r="143" spans="1:29" x14ac:dyDescent="0.25">
      <c r="A143" s="314"/>
      <c r="B143" s="150"/>
      <c r="C143" s="151"/>
      <c r="D143" s="152"/>
      <c r="E143" s="153"/>
      <c r="F143" s="144"/>
      <c r="G143" s="145"/>
      <c r="H143" s="145"/>
      <c r="I143" s="145"/>
      <c r="J143" s="145"/>
      <c r="K143" s="145"/>
      <c r="L143" s="145"/>
      <c r="M143" s="145"/>
      <c r="N143" s="146"/>
      <c r="O143" s="126">
        <f t="shared" si="23"/>
        <v>0</v>
      </c>
      <c r="P143" s="127">
        <f t="shared" si="20"/>
        <v>0</v>
      </c>
      <c r="Q143" s="127">
        <f t="shared" si="21"/>
        <v>0</v>
      </c>
      <c r="R143" s="127">
        <f t="shared" si="22"/>
        <v>0</v>
      </c>
      <c r="Z143" s="20" t="s">
        <v>43</v>
      </c>
    </row>
    <row r="144" spans="1:29" ht="15.75" thickBot="1" x14ac:dyDescent="0.3">
      <c r="A144" s="315"/>
      <c r="B144" s="154"/>
      <c r="C144" s="155"/>
      <c r="D144" s="156"/>
      <c r="E144" s="157"/>
      <c r="F144" s="147"/>
      <c r="G144" s="148"/>
      <c r="H144" s="148"/>
      <c r="I144" s="148"/>
      <c r="J144" s="148"/>
      <c r="K144" s="148"/>
      <c r="L144" s="148"/>
      <c r="M144" s="148"/>
      <c r="N144" s="149"/>
      <c r="O144" s="128">
        <f t="shared" si="23"/>
        <v>0</v>
      </c>
      <c r="P144" s="129">
        <f t="shared" si="20"/>
        <v>0</v>
      </c>
      <c r="Q144" s="129">
        <f t="shared" si="21"/>
        <v>0</v>
      </c>
      <c r="R144" s="129">
        <f t="shared" si="22"/>
        <v>0</v>
      </c>
      <c r="Z144" s="21" t="s">
        <v>44</v>
      </c>
    </row>
    <row r="145" spans="1:31" ht="18.75" thickBot="1" x14ac:dyDescent="0.3">
      <c r="A145" s="27"/>
      <c r="B145" s="48" t="s">
        <v>96</v>
      </c>
      <c r="C145" s="65"/>
      <c r="D145" s="66"/>
      <c r="E145" s="66"/>
      <c r="F145" s="82">
        <f t="shared" ref="F145:R145" si="24">SUM(F113:F144)</f>
        <v>5</v>
      </c>
      <c r="G145" s="83">
        <f t="shared" si="24"/>
        <v>5</v>
      </c>
      <c r="H145" s="83">
        <f t="shared" si="24"/>
        <v>5</v>
      </c>
      <c r="I145" s="83">
        <f t="shared" si="24"/>
        <v>5</v>
      </c>
      <c r="J145" s="83">
        <f t="shared" si="24"/>
        <v>5</v>
      </c>
      <c r="K145" s="83">
        <f t="shared" si="24"/>
        <v>5</v>
      </c>
      <c r="L145" s="83">
        <f t="shared" si="24"/>
        <v>5</v>
      </c>
      <c r="M145" s="83">
        <f t="shared" si="24"/>
        <v>5</v>
      </c>
      <c r="N145" s="84">
        <f t="shared" si="24"/>
        <v>5</v>
      </c>
      <c r="O145" s="85">
        <f t="shared" si="24"/>
        <v>45</v>
      </c>
      <c r="P145" s="86">
        <f t="shared" si="24"/>
        <v>22.5</v>
      </c>
      <c r="Q145" s="86">
        <f t="shared" si="24"/>
        <v>45</v>
      </c>
      <c r="R145" s="86">
        <f t="shared" si="24"/>
        <v>45</v>
      </c>
      <c r="Z145" s="22" t="s">
        <v>45</v>
      </c>
    </row>
    <row r="146" spans="1:31" ht="15.75" thickBot="1" x14ac:dyDescent="0.3">
      <c r="Z146" s="20" t="s">
        <v>46</v>
      </c>
    </row>
    <row r="147" spans="1:31" s="67" customFormat="1" ht="15" customHeight="1" thickBot="1" x14ac:dyDescent="0.25">
      <c r="A147" s="68"/>
      <c r="B147" s="91" t="s">
        <v>110</v>
      </c>
      <c r="C147" s="365" t="s">
        <v>103</v>
      </c>
      <c r="D147" s="366"/>
      <c r="E147" s="366"/>
      <c r="F147" s="367"/>
      <c r="G147" s="368"/>
      <c r="H147" s="369"/>
      <c r="I147" s="92" t="s">
        <v>106</v>
      </c>
      <c r="J147" s="160"/>
      <c r="K147" s="92" t="s">
        <v>107</v>
      </c>
      <c r="L147" s="160"/>
      <c r="M147" s="92" t="s">
        <v>105</v>
      </c>
      <c r="N147" s="160"/>
      <c r="O147" s="92" t="s">
        <v>108</v>
      </c>
      <c r="P147" s="91"/>
    </row>
    <row r="158" spans="1:31" ht="15.75" x14ac:dyDescent="0.25">
      <c r="Y158" s="3"/>
      <c r="Z158" s="3" t="s">
        <v>0</v>
      </c>
      <c r="AA158" s="3"/>
      <c r="AB158" s="3"/>
      <c r="AC158" s="3"/>
      <c r="AD158" s="3"/>
      <c r="AE158" s="3"/>
    </row>
    <row r="159" spans="1:31" ht="15.75" x14ac:dyDescent="0.25">
      <c r="Y159" s="2"/>
      <c r="Z159" s="2"/>
      <c r="AA159" s="3"/>
      <c r="AB159" s="3"/>
      <c r="AC159" s="3"/>
      <c r="AD159" s="3"/>
      <c r="AE159" s="3"/>
    </row>
    <row r="160" spans="1:31" x14ac:dyDescent="0.25">
      <c r="Y160" s="5" t="s">
        <v>1</v>
      </c>
      <c r="Z160" s="6"/>
      <c r="AA160" s="6"/>
      <c r="AB160" s="6"/>
      <c r="AC160" s="6"/>
      <c r="AD160" s="6"/>
      <c r="AE160" s="6"/>
    </row>
    <row r="161" spans="25:31" x14ac:dyDescent="0.25">
      <c r="Y161" s="376"/>
      <c r="Z161" s="377"/>
      <c r="AA161" s="377"/>
      <c r="AB161" s="377"/>
      <c r="AC161" s="377"/>
      <c r="AD161" s="377"/>
      <c r="AE161" s="378"/>
    </row>
    <row r="162" spans="25:31" ht="15.75" x14ac:dyDescent="0.25">
      <c r="Y162" s="2"/>
      <c r="Z162" s="2"/>
      <c r="AA162" s="3"/>
      <c r="AB162" s="3"/>
      <c r="AC162" s="3"/>
      <c r="AD162" s="3"/>
      <c r="AE162" s="3"/>
    </row>
    <row r="163" spans="25:31" x14ac:dyDescent="0.25">
      <c r="Y163" s="4" t="s">
        <v>2</v>
      </c>
      <c r="Z163" s="1"/>
      <c r="AA163" s="1"/>
      <c r="AB163" s="1"/>
      <c r="AC163" s="1"/>
      <c r="AD163" s="1"/>
      <c r="AE163" s="1"/>
    </row>
    <row r="164" spans="25:31" x14ac:dyDescent="0.25">
      <c r="Y164" s="2" t="s">
        <v>3</v>
      </c>
      <c r="Z164" s="1"/>
      <c r="AA164" s="1"/>
      <c r="AB164" s="1"/>
      <c r="AC164" s="1"/>
      <c r="AD164" s="1"/>
      <c r="AE164" s="1"/>
    </row>
    <row r="167" spans="25:31" x14ac:dyDescent="0.25">
      <c r="Y167" s="7" t="s">
        <v>4</v>
      </c>
      <c r="Z167" s="7" t="s">
        <v>5</v>
      </c>
      <c r="AA167" s="19" t="s">
        <v>7</v>
      </c>
      <c r="AB167" s="7" t="s">
        <v>6</v>
      </c>
      <c r="AC167" s="7" t="s">
        <v>8</v>
      </c>
      <c r="AD167" s="7" t="s">
        <v>9</v>
      </c>
      <c r="AE167" s="7" t="s">
        <v>10</v>
      </c>
    </row>
    <row r="168" spans="25:31" x14ac:dyDescent="0.25">
      <c r="Y168" s="8" t="s">
        <v>11</v>
      </c>
      <c r="Z168" s="8"/>
      <c r="AA168" s="9"/>
      <c r="AB168" s="8"/>
      <c r="AC168" s="9"/>
      <c r="AD168" s="9"/>
      <c r="AE168" s="9"/>
    </row>
    <row r="169" spans="25:31" x14ac:dyDescent="0.25">
      <c r="Y169" s="10" t="s">
        <v>12</v>
      </c>
      <c r="Z169" s="16">
        <v>1</v>
      </c>
      <c r="AA169" s="18"/>
      <c r="AB169" s="16"/>
      <c r="AC169" s="11">
        <v>0</v>
      </c>
      <c r="AD169" s="11"/>
      <c r="AE169" s="11">
        <v>0</v>
      </c>
    </row>
    <row r="170" spans="25:31" x14ac:dyDescent="0.25">
      <c r="Y170" s="10" t="s">
        <v>13</v>
      </c>
      <c r="Z170" s="16">
        <v>1</v>
      </c>
      <c r="AA170" s="18"/>
      <c r="AB170" s="16">
        <v>1</v>
      </c>
      <c r="AC170" s="11">
        <v>0</v>
      </c>
      <c r="AD170" s="11">
        <v>0</v>
      </c>
      <c r="AE170" s="11">
        <v>0</v>
      </c>
    </row>
    <row r="171" spans="25:31" x14ac:dyDescent="0.25">
      <c r="Y171" s="10" t="s">
        <v>14</v>
      </c>
      <c r="Z171" s="16">
        <v>2</v>
      </c>
      <c r="AA171" s="18"/>
      <c r="AB171" s="16">
        <v>2</v>
      </c>
      <c r="AC171" s="11">
        <v>0</v>
      </c>
      <c r="AD171" s="11">
        <v>0</v>
      </c>
      <c r="AE171" s="11">
        <v>0</v>
      </c>
    </row>
    <row r="172" spans="25:31" x14ac:dyDescent="0.25">
      <c r="Y172" s="10" t="s">
        <v>15</v>
      </c>
      <c r="Z172" s="16">
        <v>3</v>
      </c>
      <c r="AA172" s="18"/>
      <c r="AB172" s="16">
        <v>3</v>
      </c>
      <c r="AC172" s="11">
        <v>0</v>
      </c>
      <c r="AD172" s="11">
        <v>0</v>
      </c>
      <c r="AE172" s="11">
        <v>0</v>
      </c>
    </row>
    <row r="173" spans="25:31" x14ac:dyDescent="0.25">
      <c r="Y173" s="10" t="s">
        <v>16</v>
      </c>
      <c r="Z173" s="16">
        <v>2</v>
      </c>
      <c r="AA173" s="18"/>
      <c r="AB173" s="16">
        <v>2</v>
      </c>
      <c r="AC173" s="11">
        <v>0</v>
      </c>
      <c r="AD173" s="11">
        <v>0</v>
      </c>
      <c r="AE173" s="11">
        <v>0</v>
      </c>
    </row>
    <row r="174" spans="25:31" x14ac:dyDescent="0.25">
      <c r="Y174" s="10" t="s">
        <v>17</v>
      </c>
      <c r="Z174" s="16">
        <v>1</v>
      </c>
      <c r="AA174" s="18"/>
      <c r="AB174" s="16"/>
      <c r="AC174" s="11">
        <v>0</v>
      </c>
      <c r="AD174" s="11"/>
      <c r="AE174" s="11">
        <v>0</v>
      </c>
    </row>
    <row r="175" spans="25:31" x14ac:dyDescent="0.25">
      <c r="Y175" s="10" t="s">
        <v>18</v>
      </c>
      <c r="Z175" s="16">
        <v>2</v>
      </c>
      <c r="AA175" s="18"/>
      <c r="AB175" s="16"/>
      <c r="AC175" s="11">
        <v>0</v>
      </c>
      <c r="AD175" s="11"/>
      <c r="AE175" s="11">
        <v>0</v>
      </c>
    </row>
    <row r="176" spans="25:31" x14ac:dyDescent="0.25">
      <c r="Y176" s="10" t="s">
        <v>19</v>
      </c>
      <c r="Z176" s="16">
        <v>2</v>
      </c>
      <c r="AA176" s="18"/>
      <c r="AB176" s="16">
        <v>2</v>
      </c>
      <c r="AC176" s="11">
        <v>0</v>
      </c>
      <c r="AD176" s="11">
        <v>0</v>
      </c>
      <c r="AE176" s="11">
        <v>0</v>
      </c>
    </row>
    <row r="177" spans="25:31" x14ac:dyDescent="0.25">
      <c r="Y177" s="10" t="s">
        <v>20</v>
      </c>
      <c r="Z177" s="16">
        <v>2</v>
      </c>
      <c r="AA177" s="18"/>
      <c r="AB177" s="16"/>
      <c r="AC177" s="11">
        <v>0</v>
      </c>
      <c r="AD177" s="11"/>
      <c r="AE177" s="11">
        <v>0</v>
      </c>
    </row>
    <row r="178" spans="25:31" x14ac:dyDescent="0.25">
      <c r="Y178" s="10" t="s">
        <v>21</v>
      </c>
      <c r="Z178" s="16">
        <v>5</v>
      </c>
      <c r="AA178" s="18"/>
      <c r="AB178" s="16"/>
      <c r="AC178" s="11">
        <v>0</v>
      </c>
      <c r="AD178" s="11"/>
      <c r="AE178" s="11">
        <v>0</v>
      </c>
    </row>
    <row r="179" spans="25:31" x14ac:dyDescent="0.25">
      <c r="Y179" s="8" t="s">
        <v>22</v>
      </c>
      <c r="Z179" s="12"/>
      <c r="AA179" s="13"/>
      <c r="AB179" s="12"/>
      <c r="AC179" s="14"/>
      <c r="AD179" s="14"/>
      <c r="AE179" s="14"/>
    </row>
    <row r="180" spans="25:31" x14ac:dyDescent="0.25">
      <c r="Y180" s="10" t="s">
        <v>23</v>
      </c>
      <c r="Z180" s="16">
        <v>1</v>
      </c>
      <c r="AA180" s="18"/>
      <c r="AB180" s="16">
        <v>1</v>
      </c>
      <c r="AC180" s="11">
        <v>0</v>
      </c>
      <c r="AD180" s="11">
        <v>0</v>
      </c>
      <c r="AE180" s="11">
        <v>0</v>
      </c>
    </row>
    <row r="181" spans="25:31" x14ac:dyDescent="0.25">
      <c r="Y181" s="10" t="s">
        <v>24</v>
      </c>
      <c r="Z181" s="16">
        <v>1</v>
      </c>
      <c r="AA181" s="18"/>
      <c r="AB181" s="16">
        <v>1</v>
      </c>
      <c r="AC181" s="11">
        <v>0</v>
      </c>
      <c r="AD181" s="11">
        <v>0</v>
      </c>
      <c r="AE181" s="11">
        <v>0</v>
      </c>
    </row>
    <row r="182" spans="25:31" x14ac:dyDescent="0.25">
      <c r="Y182" s="10" t="s">
        <v>25</v>
      </c>
      <c r="Z182" s="16">
        <v>3</v>
      </c>
      <c r="AA182" s="18"/>
      <c r="AB182" s="16"/>
      <c r="AC182" s="11">
        <v>0</v>
      </c>
      <c r="AD182" s="11"/>
      <c r="AE182" s="11">
        <v>0</v>
      </c>
    </row>
    <row r="183" spans="25:31" x14ac:dyDescent="0.25">
      <c r="Y183" s="10" t="s">
        <v>26</v>
      </c>
      <c r="Z183" s="16">
        <v>2</v>
      </c>
      <c r="AA183" s="18"/>
      <c r="AB183" s="16">
        <v>2</v>
      </c>
      <c r="AC183" s="11">
        <v>0</v>
      </c>
      <c r="AD183" s="11">
        <v>0</v>
      </c>
      <c r="AE183" s="11">
        <v>0</v>
      </c>
    </row>
    <row r="184" spans="25:31" x14ac:dyDescent="0.25">
      <c r="Y184" s="10" t="s">
        <v>27</v>
      </c>
      <c r="Z184" s="16">
        <v>2</v>
      </c>
      <c r="AA184" s="18"/>
      <c r="AB184" s="16">
        <v>2</v>
      </c>
      <c r="AC184" s="11">
        <v>0</v>
      </c>
      <c r="AD184" s="11">
        <v>0</v>
      </c>
      <c r="AE184" s="11">
        <v>0</v>
      </c>
    </row>
    <row r="185" spans="25:31" x14ac:dyDescent="0.25">
      <c r="Y185" s="10" t="s">
        <v>28</v>
      </c>
      <c r="Z185" s="16">
        <v>1</v>
      </c>
      <c r="AA185" s="18"/>
      <c r="AB185" s="17"/>
      <c r="AC185" s="11">
        <v>0</v>
      </c>
      <c r="AD185" s="11"/>
      <c r="AE185" s="11">
        <v>0</v>
      </c>
    </row>
    <row r="186" spans="25:31" x14ac:dyDescent="0.25">
      <c r="Y186" s="10" t="s">
        <v>29</v>
      </c>
      <c r="Z186" s="16">
        <v>1</v>
      </c>
      <c r="AA186" s="18"/>
      <c r="AB186" s="16">
        <v>1</v>
      </c>
      <c r="AC186" s="11">
        <v>0</v>
      </c>
      <c r="AD186" s="11">
        <v>0</v>
      </c>
      <c r="AE186" s="11">
        <v>0</v>
      </c>
    </row>
    <row r="187" spans="25:31" x14ac:dyDescent="0.25">
      <c r="Y187" s="9"/>
      <c r="Z187" s="9"/>
      <c r="AA187" s="9"/>
      <c r="AB187" s="9"/>
      <c r="AC187" s="9"/>
      <c r="AD187" s="9"/>
      <c r="AE187" s="15" t="s">
        <v>30</v>
      </c>
    </row>
  </sheetData>
  <sortState xmlns:xlrd2="http://schemas.microsoft.com/office/spreadsheetml/2017/richdata2" ref="A4:E30">
    <sortCondition ref="A4:A30"/>
  </sortState>
  <mergeCells count="81">
    <mergeCell ref="B16:E16"/>
    <mergeCell ref="B17:E17"/>
    <mergeCell ref="B36:I36"/>
    <mergeCell ref="Y161:AE161"/>
    <mergeCell ref="A43:A56"/>
    <mergeCell ref="A39:A42"/>
    <mergeCell ref="A57:A60"/>
    <mergeCell ref="A61:A65"/>
    <mergeCell ref="A66:A70"/>
    <mergeCell ref="A76:A79"/>
    <mergeCell ref="A80:A93"/>
    <mergeCell ref="A94:A97"/>
    <mergeCell ref="A98:A102"/>
    <mergeCell ref="A103:A107"/>
    <mergeCell ref="A113:A116"/>
    <mergeCell ref="A117:A130"/>
    <mergeCell ref="B18:E18"/>
    <mergeCell ref="B19:E19"/>
    <mergeCell ref="A131:A134"/>
    <mergeCell ref="A135:A139"/>
    <mergeCell ref="A140:A144"/>
    <mergeCell ref="B26:R26"/>
    <mergeCell ref="B27:I27"/>
    <mergeCell ref="J27:K27"/>
    <mergeCell ref="M27:N27"/>
    <mergeCell ref="P27:Q27"/>
    <mergeCell ref="B21:R21"/>
    <mergeCell ref="P22:Q22"/>
    <mergeCell ref="P24:Q24"/>
    <mergeCell ref="P23:Q23"/>
    <mergeCell ref="M22:N22"/>
    <mergeCell ref="M23:N23"/>
    <mergeCell ref="C147:E147"/>
    <mergeCell ref="F147:H147"/>
    <mergeCell ref="B33:R33"/>
    <mergeCell ref="B34:I34"/>
    <mergeCell ref="J34:K34"/>
    <mergeCell ref="M34:N34"/>
    <mergeCell ref="M35:N35"/>
    <mergeCell ref="P35:Q35"/>
    <mergeCell ref="M36:N36"/>
    <mergeCell ref="P36:Q36"/>
    <mergeCell ref="J30:K30"/>
    <mergeCell ref="C110:E110"/>
    <mergeCell ref="F110:H110"/>
    <mergeCell ref="C73:E73"/>
    <mergeCell ref="F73:H73"/>
    <mergeCell ref="B35:I35"/>
    <mergeCell ref="J35:K35"/>
    <mergeCell ref="J22:K22"/>
    <mergeCell ref="J23:K23"/>
    <mergeCell ref="B22:I22"/>
    <mergeCell ref="B23:I23"/>
    <mergeCell ref="B24:I24"/>
    <mergeCell ref="J28:K28"/>
    <mergeCell ref="M28:N28"/>
    <mergeCell ref="B28:I28"/>
    <mergeCell ref="B29:I29"/>
    <mergeCell ref="M24:N24"/>
    <mergeCell ref="C2:R2"/>
    <mergeCell ref="C3:R3"/>
    <mergeCell ref="B4:B5"/>
    <mergeCell ref="C4:R5"/>
    <mergeCell ref="C6:R7"/>
    <mergeCell ref="B6:B7"/>
    <mergeCell ref="B15:E15"/>
    <mergeCell ref="P34:Q34"/>
    <mergeCell ref="C8:R9"/>
    <mergeCell ref="B8:B9"/>
    <mergeCell ref="C10:R11"/>
    <mergeCell ref="C12:R13"/>
    <mergeCell ref="B10:B11"/>
    <mergeCell ref="B12:B13"/>
    <mergeCell ref="M30:N30"/>
    <mergeCell ref="P30:Q30"/>
    <mergeCell ref="B31:I31"/>
    <mergeCell ref="M31:N31"/>
    <mergeCell ref="P31:Q31"/>
    <mergeCell ref="B30:I30"/>
    <mergeCell ref="P28:Q28"/>
    <mergeCell ref="P29:Q29"/>
  </mergeCells>
  <pageMargins left="0.23622047244094491" right="0.23622047244094491" top="0.55118110236220474" bottom="0.55118110236220474" header="0.31496062992125984" footer="0.31496062992125984"/>
  <pageSetup paperSize="8" orientation="portrait" r:id="rId1"/>
  <ignoredErrors>
    <ignoredError sqref="O51:O52 O47:O48 O49:O50 O53:O65 O84:O102 O121:O1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LU- und DU-Werte bestehend</vt:lpstr>
      <vt:lpstr>Versuche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Bürki Andre</dc:creator>
  <cp:lastModifiedBy>Jung Oliver</cp:lastModifiedBy>
  <cp:lastPrinted>2019-04-08T08:34:00Z</cp:lastPrinted>
  <dcterms:created xsi:type="dcterms:W3CDTF">2019-02-11T16:06:44Z</dcterms:created>
  <dcterms:modified xsi:type="dcterms:W3CDTF">2024-01-15T12:43:11Z</dcterms:modified>
</cp:coreProperties>
</file>